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.PRESUPUESTO\2021\"/>
    </mc:Choice>
  </mc:AlternateContent>
  <bookViews>
    <workbookView xWindow="0" yWindow="0" windowWidth="28770" windowHeight="11700"/>
  </bookViews>
  <sheets>
    <sheet name="POA 2021" sheetId="2" r:id="rId1"/>
    <sheet name="cap. 20000" sheetId="3" r:id="rId2"/>
    <sheet name="cap. 30000" sheetId="4" r:id="rId3"/>
    <sheet name="cap. 40000" sheetId="5" r:id="rId4"/>
    <sheet name="cap. 50000" sheetId="6" r:id="rId5"/>
  </sheets>
  <definedNames>
    <definedName name="_xlnm._FilterDatabase" localSheetId="1" hidden="1">'cap. 20000'!$A$5:$O$142</definedName>
    <definedName name="_xlnm._FilterDatabase" localSheetId="2" hidden="1">'cap. 30000'!$A$5:$O$143</definedName>
    <definedName name="_xlnm._FilterDatabase" localSheetId="3" hidden="1">'cap. 40000'!$A$5:$O$12</definedName>
    <definedName name="_xlnm._FilterDatabase" localSheetId="4" hidden="1">'cap. 50000'!$A$5:$O$17</definedName>
    <definedName name="_xlnm._FilterDatabase" localSheetId="0" hidden="1">'POA 2021'!$A$5:$O$292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6" l="1"/>
  <c r="N15" i="6"/>
  <c r="M15" i="6"/>
  <c r="L15" i="6"/>
  <c r="K15" i="6"/>
  <c r="K14" i="6" s="1"/>
  <c r="J15" i="6"/>
  <c r="I15" i="6"/>
  <c r="H15" i="6"/>
  <c r="G15" i="6"/>
  <c r="F15" i="6"/>
  <c r="E15" i="6"/>
  <c r="D15" i="6"/>
  <c r="O14" i="6"/>
  <c r="N14" i="6"/>
  <c r="M14" i="6"/>
  <c r="L14" i="6"/>
  <c r="J14" i="6"/>
  <c r="I14" i="6"/>
  <c r="H14" i="6"/>
  <c r="G14" i="6"/>
  <c r="F14" i="6"/>
  <c r="E14" i="6"/>
  <c r="D14" i="6"/>
  <c r="D7" i="6"/>
  <c r="D6" i="6" s="1"/>
  <c r="E7" i="6"/>
  <c r="F7" i="6"/>
  <c r="G7" i="6"/>
  <c r="G6" i="6" s="1"/>
  <c r="H7" i="6"/>
  <c r="H6" i="6" s="1"/>
  <c r="I7" i="6"/>
  <c r="J7" i="6"/>
  <c r="K7" i="6"/>
  <c r="K6" i="6" s="1"/>
  <c r="L7" i="6"/>
  <c r="L6" i="6" s="1"/>
  <c r="M7" i="6"/>
  <c r="N7" i="6"/>
  <c r="O7" i="6"/>
  <c r="O6" i="6" s="1"/>
  <c r="E6" i="6"/>
  <c r="F6" i="6"/>
  <c r="I6" i="6"/>
  <c r="J6" i="6"/>
  <c r="M6" i="6"/>
  <c r="N6" i="6"/>
  <c r="C5" i="6"/>
  <c r="C6" i="6"/>
  <c r="C7" i="6"/>
  <c r="C14" i="6"/>
  <c r="C15" i="6"/>
  <c r="D7" i="5"/>
  <c r="D6" i="5" s="1"/>
  <c r="D5" i="5" s="1"/>
  <c r="E7" i="5"/>
  <c r="E6" i="5" s="1"/>
  <c r="E5" i="5" s="1"/>
  <c r="F7" i="5"/>
  <c r="F6" i="5" s="1"/>
  <c r="F5" i="5" s="1"/>
  <c r="G7" i="5"/>
  <c r="G6" i="5" s="1"/>
  <c r="G5" i="5" s="1"/>
  <c r="H7" i="5"/>
  <c r="H6" i="5" s="1"/>
  <c r="H5" i="5" s="1"/>
  <c r="I7" i="5"/>
  <c r="I6" i="5" s="1"/>
  <c r="I5" i="5" s="1"/>
  <c r="J7" i="5"/>
  <c r="J6" i="5" s="1"/>
  <c r="J5" i="5" s="1"/>
  <c r="K7" i="5"/>
  <c r="K6" i="5" s="1"/>
  <c r="K5" i="5" s="1"/>
  <c r="L7" i="5"/>
  <c r="L6" i="5" s="1"/>
  <c r="L5" i="5" s="1"/>
  <c r="M7" i="5"/>
  <c r="M6" i="5" s="1"/>
  <c r="M5" i="5" s="1"/>
  <c r="N7" i="5"/>
  <c r="N6" i="5" s="1"/>
  <c r="N5" i="5" s="1"/>
  <c r="O7" i="5"/>
  <c r="O6" i="5" s="1"/>
  <c r="O5" i="5" s="1"/>
  <c r="C5" i="5"/>
  <c r="C7" i="5"/>
  <c r="C6" i="5" s="1"/>
  <c r="C5" i="4"/>
  <c r="C115" i="4"/>
  <c r="C83" i="4"/>
  <c r="C49" i="4"/>
  <c r="C6" i="4"/>
  <c r="D6" i="4"/>
  <c r="E6" i="4"/>
  <c r="F6" i="4"/>
  <c r="G6" i="4"/>
  <c r="H6" i="4"/>
  <c r="I6" i="4"/>
  <c r="J6" i="4"/>
  <c r="K6" i="4"/>
  <c r="L6" i="4"/>
  <c r="M6" i="4"/>
  <c r="N6" i="4"/>
  <c r="O6" i="4"/>
  <c r="D10" i="4"/>
  <c r="E10" i="4"/>
  <c r="F10" i="4"/>
  <c r="G10" i="4"/>
  <c r="H10" i="4"/>
  <c r="I10" i="4"/>
  <c r="J10" i="4"/>
  <c r="K10" i="4"/>
  <c r="L10" i="4"/>
  <c r="M10" i="4"/>
  <c r="N10" i="4"/>
  <c r="O10" i="4"/>
  <c r="C10" i="4"/>
  <c r="D16" i="4"/>
  <c r="E16" i="4"/>
  <c r="F16" i="4"/>
  <c r="G16" i="4"/>
  <c r="H16" i="4"/>
  <c r="I16" i="4"/>
  <c r="J16" i="4"/>
  <c r="K16" i="4"/>
  <c r="L16" i="4"/>
  <c r="M16" i="4"/>
  <c r="N16" i="4"/>
  <c r="O16" i="4"/>
  <c r="C16" i="4"/>
  <c r="D23" i="4"/>
  <c r="E23" i="4"/>
  <c r="F23" i="4"/>
  <c r="G23" i="4"/>
  <c r="H23" i="4"/>
  <c r="I23" i="4"/>
  <c r="J23" i="4"/>
  <c r="K23" i="4"/>
  <c r="L23" i="4"/>
  <c r="M23" i="4"/>
  <c r="N23" i="4"/>
  <c r="O23" i="4"/>
  <c r="C23" i="4"/>
  <c r="D29" i="4"/>
  <c r="E29" i="4"/>
  <c r="F29" i="4"/>
  <c r="G29" i="4"/>
  <c r="H29" i="4"/>
  <c r="I29" i="4"/>
  <c r="J29" i="4"/>
  <c r="K29" i="4"/>
  <c r="L29" i="4"/>
  <c r="M29" i="4"/>
  <c r="N29" i="4"/>
  <c r="O29" i="4"/>
  <c r="D37" i="4"/>
  <c r="E37" i="4"/>
  <c r="F37" i="4"/>
  <c r="G37" i="4"/>
  <c r="H37" i="4"/>
  <c r="I37" i="4"/>
  <c r="J37" i="4"/>
  <c r="K37" i="4"/>
  <c r="L37" i="4"/>
  <c r="M37" i="4"/>
  <c r="N37" i="4"/>
  <c r="O37" i="4"/>
  <c r="D45" i="4"/>
  <c r="E45" i="4"/>
  <c r="F45" i="4"/>
  <c r="G45" i="4"/>
  <c r="H45" i="4"/>
  <c r="I45" i="4"/>
  <c r="J45" i="4"/>
  <c r="K45" i="4"/>
  <c r="L45" i="4"/>
  <c r="M45" i="4"/>
  <c r="N45" i="4"/>
  <c r="O45" i="4"/>
  <c r="K49" i="4"/>
  <c r="D50" i="4"/>
  <c r="D49" i="4" s="1"/>
  <c r="E50" i="4"/>
  <c r="E49" i="4" s="1"/>
  <c r="F50" i="4"/>
  <c r="F49" i="4" s="1"/>
  <c r="G50" i="4"/>
  <c r="G49" i="4" s="1"/>
  <c r="H50" i="4"/>
  <c r="H49" i="4" s="1"/>
  <c r="I50" i="4"/>
  <c r="I49" i="4" s="1"/>
  <c r="J50" i="4"/>
  <c r="J49" i="4" s="1"/>
  <c r="K50" i="4"/>
  <c r="L50" i="4"/>
  <c r="L49" i="4" s="1"/>
  <c r="M50" i="4"/>
  <c r="M49" i="4" s="1"/>
  <c r="N50" i="4"/>
  <c r="N49" i="4" s="1"/>
  <c r="O50" i="4"/>
  <c r="O49" i="4" s="1"/>
  <c r="C50" i="4"/>
  <c r="C45" i="4"/>
  <c r="C37" i="4"/>
  <c r="C29" i="4"/>
  <c r="D93" i="4"/>
  <c r="E93" i="4"/>
  <c r="F93" i="4"/>
  <c r="G93" i="4"/>
  <c r="H93" i="4"/>
  <c r="I93" i="4"/>
  <c r="J93" i="4"/>
  <c r="K93" i="4"/>
  <c r="L93" i="4"/>
  <c r="M93" i="4"/>
  <c r="N93" i="4"/>
  <c r="O93" i="4"/>
  <c r="D89" i="4"/>
  <c r="E89" i="4"/>
  <c r="F89" i="4"/>
  <c r="G89" i="4"/>
  <c r="H89" i="4"/>
  <c r="I89" i="4"/>
  <c r="J89" i="4"/>
  <c r="K89" i="4"/>
  <c r="K83" i="4" s="1"/>
  <c r="L89" i="4"/>
  <c r="M89" i="4"/>
  <c r="N89" i="4"/>
  <c r="O89" i="4"/>
  <c r="O83" i="4" s="1"/>
  <c r="D84" i="4"/>
  <c r="E84" i="4"/>
  <c r="E83" i="4" s="1"/>
  <c r="F84" i="4"/>
  <c r="F83" i="4" s="1"/>
  <c r="G84" i="4"/>
  <c r="H84" i="4"/>
  <c r="I84" i="4"/>
  <c r="I83" i="4" s="1"/>
  <c r="J84" i="4"/>
  <c r="J83" i="4" s="1"/>
  <c r="K84" i="4"/>
  <c r="L84" i="4"/>
  <c r="M84" i="4"/>
  <c r="M83" i="4" s="1"/>
  <c r="N84" i="4"/>
  <c r="N83" i="4" s="1"/>
  <c r="O84" i="4"/>
  <c r="C84" i="4"/>
  <c r="C89" i="4"/>
  <c r="C93" i="4"/>
  <c r="D116" i="4"/>
  <c r="D115" i="4" s="1"/>
  <c r="E116" i="4"/>
  <c r="E115" i="4" s="1"/>
  <c r="F116" i="4"/>
  <c r="F115" i="4" s="1"/>
  <c r="G116" i="4"/>
  <c r="G115" i="4" s="1"/>
  <c r="H116" i="4"/>
  <c r="H115" i="4" s="1"/>
  <c r="I116" i="4"/>
  <c r="I115" i="4" s="1"/>
  <c r="J116" i="4"/>
  <c r="J115" i="4" s="1"/>
  <c r="K116" i="4"/>
  <c r="K115" i="4" s="1"/>
  <c r="L116" i="4"/>
  <c r="L115" i="4" s="1"/>
  <c r="M116" i="4"/>
  <c r="M115" i="4" s="1"/>
  <c r="N116" i="4"/>
  <c r="N115" i="4" s="1"/>
  <c r="O116" i="4"/>
  <c r="O115" i="4" s="1"/>
  <c r="D112" i="4"/>
  <c r="E112" i="4"/>
  <c r="F112" i="4"/>
  <c r="G112" i="4"/>
  <c r="H112" i="4"/>
  <c r="I112" i="4"/>
  <c r="J112" i="4"/>
  <c r="K112" i="4"/>
  <c r="L112" i="4"/>
  <c r="M112" i="4"/>
  <c r="N112" i="4"/>
  <c r="O112" i="4"/>
  <c r="C112" i="4"/>
  <c r="C116" i="4"/>
  <c r="D136" i="4"/>
  <c r="D135" i="4" s="1"/>
  <c r="E136" i="4"/>
  <c r="E135" i="4" s="1"/>
  <c r="F136" i="4"/>
  <c r="F135" i="4" s="1"/>
  <c r="G136" i="4"/>
  <c r="G135" i="4" s="1"/>
  <c r="H136" i="4"/>
  <c r="H135" i="4" s="1"/>
  <c r="I136" i="4"/>
  <c r="I135" i="4" s="1"/>
  <c r="J136" i="4"/>
  <c r="J135" i="4" s="1"/>
  <c r="K136" i="4"/>
  <c r="K135" i="4" s="1"/>
  <c r="L136" i="4"/>
  <c r="L135" i="4" s="1"/>
  <c r="M136" i="4"/>
  <c r="M135" i="4" s="1"/>
  <c r="N136" i="4"/>
  <c r="N135" i="4" s="1"/>
  <c r="O136" i="4"/>
  <c r="O135" i="4" s="1"/>
  <c r="D131" i="4"/>
  <c r="E131" i="4"/>
  <c r="F131" i="4"/>
  <c r="G131" i="4"/>
  <c r="H131" i="4"/>
  <c r="I131" i="4"/>
  <c r="J131" i="4"/>
  <c r="K131" i="4"/>
  <c r="L131" i="4"/>
  <c r="M131" i="4"/>
  <c r="N131" i="4"/>
  <c r="O131" i="4"/>
  <c r="C131" i="4"/>
  <c r="C135" i="4"/>
  <c r="C136" i="4"/>
  <c r="C5" i="3"/>
  <c r="D6" i="3"/>
  <c r="E6" i="3"/>
  <c r="F6" i="3"/>
  <c r="G6" i="3"/>
  <c r="H6" i="3"/>
  <c r="I6" i="3"/>
  <c r="J6" i="3"/>
  <c r="K6" i="3"/>
  <c r="L6" i="3"/>
  <c r="M6" i="3"/>
  <c r="N6" i="3"/>
  <c r="O6" i="3"/>
  <c r="C6" i="3"/>
  <c r="D7" i="3"/>
  <c r="E7" i="3"/>
  <c r="F7" i="3"/>
  <c r="G7" i="3"/>
  <c r="H7" i="3"/>
  <c r="I7" i="3"/>
  <c r="J7" i="3"/>
  <c r="K7" i="3"/>
  <c r="L7" i="3"/>
  <c r="M7" i="3"/>
  <c r="N7" i="3"/>
  <c r="O7" i="3"/>
  <c r="C7" i="3"/>
  <c r="D13" i="3"/>
  <c r="E13" i="3"/>
  <c r="F13" i="3"/>
  <c r="G13" i="3"/>
  <c r="H13" i="3"/>
  <c r="I13" i="3"/>
  <c r="J13" i="3"/>
  <c r="K13" i="3"/>
  <c r="L13" i="3"/>
  <c r="M13" i="3"/>
  <c r="N13" i="3"/>
  <c r="O13" i="3"/>
  <c r="C13" i="3"/>
  <c r="D22" i="3"/>
  <c r="E22" i="3"/>
  <c r="F22" i="3"/>
  <c r="G22" i="3"/>
  <c r="H22" i="3"/>
  <c r="I22" i="3"/>
  <c r="J22" i="3"/>
  <c r="K22" i="3"/>
  <c r="L22" i="3"/>
  <c r="M22" i="3"/>
  <c r="N22" i="3"/>
  <c r="O22" i="3"/>
  <c r="C22" i="3"/>
  <c r="D25" i="3"/>
  <c r="E25" i="3"/>
  <c r="F25" i="3"/>
  <c r="G25" i="3"/>
  <c r="H25" i="3"/>
  <c r="I25" i="3"/>
  <c r="J25" i="3"/>
  <c r="K25" i="3"/>
  <c r="L25" i="3"/>
  <c r="M25" i="3"/>
  <c r="N25" i="3"/>
  <c r="O25" i="3"/>
  <c r="C25" i="3"/>
  <c r="D30" i="3"/>
  <c r="E30" i="3"/>
  <c r="F30" i="3"/>
  <c r="G30" i="3"/>
  <c r="H30" i="3"/>
  <c r="I30" i="3"/>
  <c r="J30" i="3"/>
  <c r="K30" i="3"/>
  <c r="L30" i="3"/>
  <c r="M30" i="3"/>
  <c r="N30" i="3"/>
  <c r="O30" i="3"/>
  <c r="C30" i="3"/>
  <c r="D39" i="3"/>
  <c r="E39" i="3"/>
  <c r="F39" i="3"/>
  <c r="G39" i="3"/>
  <c r="H39" i="3"/>
  <c r="I39" i="3"/>
  <c r="J39" i="3"/>
  <c r="K39" i="3"/>
  <c r="L39" i="3"/>
  <c r="M39" i="3"/>
  <c r="N39" i="3"/>
  <c r="O39" i="3"/>
  <c r="C39" i="3"/>
  <c r="D43" i="3"/>
  <c r="E43" i="3"/>
  <c r="F43" i="3"/>
  <c r="G43" i="3"/>
  <c r="H43" i="3"/>
  <c r="I43" i="3"/>
  <c r="J43" i="3"/>
  <c r="K43" i="3"/>
  <c r="L43" i="3"/>
  <c r="M43" i="3"/>
  <c r="N43" i="3"/>
  <c r="O43" i="3"/>
  <c r="C43" i="3"/>
  <c r="D44" i="3"/>
  <c r="E44" i="3"/>
  <c r="F44" i="3"/>
  <c r="G44" i="3"/>
  <c r="H44" i="3"/>
  <c r="I44" i="3"/>
  <c r="J44" i="3"/>
  <c r="K44" i="3"/>
  <c r="L44" i="3"/>
  <c r="M44" i="3"/>
  <c r="N44" i="3"/>
  <c r="O44" i="3"/>
  <c r="C44" i="3"/>
  <c r="C62" i="3"/>
  <c r="D63" i="3"/>
  <c r="E63" i="3"/>
  <c r="F63" i="3"/>
  <c r="G63" i="3"/>
  <c r="H63" i="3"/>
  <c r="I63" i="3"/>
  <c r="J63" i="3"/>
  <c r="K63" i="3"/>
  <c r="L63" i="3"/>
  <c r="M63" i="3"/>
  <c r="N63" i="3"/>
  <c r="O63" i="3"/>
  <c r="C63" i="3"/>
  <c r="D71" i="3"/>
  <c r="E71" i="3"/>
  <c r="F71" i="3"/>
  <c r="G71" i="3"/>
  <c r="H71" i="3"/>
  <c r="I71" i="3"/>
  <c r="J71" i="3"/>
  <c r="K71" i="3"/>
  <c r="L71" i="3"/>
  <c r="M71" i="3"/>
  <c r="N71" i="3"/>
  <c r="O71" i="3"/>
  <c r="C71" i="3"/>
  <c r="D75" i="3"/>
  <c r="E75" i="3"/>
  <c r="F75" i="3"/>
  <c r="G75" i="3"/>
  <c r="H75" i="3"/>
  <c r="I75" i="3"/>
  <c r="J75" i="3"/>
  <c r="K75" i="3"/>
  <c r="L75" i="3"/>
  <c r="M75" i="3"/>
  <c r="N75" i="3"/>
  <c r="O75" i="3"/>
  <c r="D76" i="3"/>
  <c r="E76" i="3"/>
  <c r="F76" i="3"/>
  <c r="G76" i="3"/>
  <c r="H76" i="3"/>
  <c r="I76" i="3"/>
  <c r="J76" i="3"/>
  <c r="K76" i="3"/>
  <c r="L76" i="3"/>
  <c r="M76" i="3"/>
  <c r="N76" i="3"/>
  <c r="O76" i="3"/>
  <c r="C75" i="3"/>
  <c r="D90" i="3"/>
  <c r="E90" i="3"/>
  <c r="F90" i="3"/>
  <c r="G90" i="3"/>
  <c r="H90" i="3"/>
  <c r="I90" i="3"/>
  <c r="J90" i="3"/>
  <c r="K90" i="3"/>
  <c r="L90" i="3"/>
  <c r="M90" i="3"/>
  <c r="N90" i="3"/>
  <c r="O90" i="3"/>
  <c r="C90" i="3"/>
  <c r="D96" i="3"/>
  <c r="E96" i="3"/>
  <c r="F96" i="3"/>
  <c r="G96" i="3"/>
  <c r="H96" i="3"/>
  <c r="I96" i="3"/>
  <c r="J96" i="3"/>
  <c r="K96" i="3"/>
  <c r="L96" i="3"/>
  <c r="M96" i="3"/>
  <c r="N96" i="3"/>
  <c r="O96" i="3"/>
  <c r="C96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C120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C126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C127" i="3"/>
  <c r="O140" i="3"/>
  <c r="D140" i="3"/>
  <c r="E140" i="3"/>
  <c r="F140" i="3"/>
  <c r="G140" i="3"/>
  <c r="H140" i="3"/>
  <c r="I140" i="3"/>
  <c r="J140" i="3"/>
  <c r="K140" i="3"/>
  <c r="L140" i="3"/>
  <c r="M140" i="3"/>
  <c r="N140" i="3"/>
  <c r="C140" i="3"/>
  <c r="O17" i="6"/>
  <c r="N16" i="6"/>
  <c r="M16" i="6"/>
  <c r="L16" i="6"/>
  <c r="K16" i="6"/>
  <c r="J16" i="6"/>
  <c r="I16" i="6"/>
  <c r="H16" i="6"/>
  <c r="G16" i="6"/>
  <c r="F16" i="6"/>
  <c r="E16" i="6"/>
  <c r="D16" i="6"/>
  <c r="C16" i="6"/>
  <c r="O13" i="6"/>
  <c r="O12" i="6"/>
  <c r="O11" i="6"/>
  <c r="O10" i="6"/>
  <c r="O9" i="6"/>
  <c r="N8" i="6"/>
  <c r="M8" i="6"/>
  <c r="L8" i="6"/>
  <c r="K8" i="6"/>
  <c r="J8" i="6"/>
  <c r="I8" i="6"/>
  <c r="H8" i="6"/>
  <c r="G8" i="6"/>
  <c r="F8" i="6"/>
  <c r="E8" i="6"/>
  <c r="D8" i="6"/>
  <c r="C8" i="6"/>
  <c r="O12" i="5"/>
  <c r="N11" i="5"/>
  <c r="M11" i="5"/>
  <c r="M10" i="5" s="1"/>
  <c r="L11" i="5"/>
  <c r="L10" i="5" s="1"/>
  <c r="K11" i="5"/>
  <c r="J11" i="5"/>
  <c r="J10" i="5" s="1"/>
  <c r="I11" i="5"/>
  <c r="I10" i="5" s="1"/>
  <c r="H11" i="5"/>
  <c r="H10" i="5" s="1"/>
  <c r="G11" i="5"/>
  <c r="F11" i="5"/>
  <c r="F10" i="5" s="1"/>
  <c r="E11" i="5"/>
  <c r="E10" i="5" s="1"/>
  <c r="D11" i="5"/>
  <c r="D10" i="5" s="1"/>
  <c r="C11" i="5"/>
  <c r="C10" i="5" s="1"/>
  <c r="N10" i="5"/>
  <c r="K10" i="5"/>
  <c r="G10" i="5"/>
  <c r="O9" i="5"/>
  <c r="N8" i="5"/>
  <c r="M8" i="5"/>
  <c r="L8" i="5"/>
  <c r="K8" i="5"/>
  <c r="J8" i="5"/>
  <c r="I8" i="5"/>
  <c r="H8" i="5"/>
  <c r="G8" i="5"/>
  <c r="F8" i="5"/>
  <c r="E8" i="5"/>
  <c r="D8" i="5"/>
  <c r="C8" i="5"/>
  <c r="O143" i="4"/>
  <c r="O142" i="4"/>
  <c r="O141" i="4"/>
  <c r="O140" i="4"/>
  <c r="O139" i="4"/>
  <c r="O138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O134" i="4"/>
  <c r="O133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O118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O114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N94" i="4"/>
  <c r="M94" i="4"/>
  <c r="L94" i="4"/>
  <c r="K94" i="4"/>
  <c r="J94" i="4"/>
  <c r="I94" i="4"/>
  <c r="H94" i="4"/>
  <c r="G94" i="4"/>
  <c r="F94" i="4"/>
  <c r="E94" i="4"/>
  <c r="D94" i="4"/>
  <c r="C94" i="4"/>
  <c r="O92" i="4"/>
  <c r="O91" i="4"/>
  <c r="N90" i="4"/>
  <c r="M90" i="4"/>
  <c r="L90" i="4"/>
  <c r="K90" i="4"/>
  <c r="J90" i="4"/>
  <c r="I90" i="4"/>
  <c r="H90" i="4"/>
  <c r="G90" i="4"/>
  <c r="F90" i="4"/>
  <c r="E90" i="4"/>
  <c r="D90" i="4"/>
  <c r="C90" i="4"/>
  <c r="O88" i="4"/>
  <c r="O87" i="4"/>
  <c r="O86" i="4"/>
  <c r="N85" i="4"/>
  <c r="M85" i="4"/>
  <c r="L85" i="4"/>
  <c r="K85" i="4"/>
  <c r="J85" i="4"/>
  <c r="I85" i="4"/>
  <c r="H85" i="4"/>
  <c r="G85" i="4"/>
  <c r="F85" i="4"/>
  <c r="E85" i="4"/>
  <c r="D85" i="4"/>
  <c r="C85" i="4"/>
  <c r="O82" i="4"/>
  <c r="N81" i="4"/>
  <c r="M81" i="4"/>
  <c r="M80" i="4" s="1"/>
  <c r="L81" i="4"/>
  <c r="L80" i="4" s="1"/>
  <c r="K81" i="4"/>
  <c r="K80" i="4" s="1"/>
  <c r="J81" i="4"/>
  <c r="J80" i="4" s="1"/>
  <c r="I81" i="4"/>
  <c r="I80" i="4" s="1"/>
  <c r="H81" i="4"/>
  <c r="H80" i="4" s="1"/>
  <c r="G81" i="4"/>
  <c r="G80" i="4" s="1"/>
  <c r="F81" i="4"/>
  <c r="F80" i="4" s="1"/>
  <c r="E81" i="4"/>
  <c r="E80" i="4" s="1"/>
  <c r="D81" i="4"/>
  <c r="D80" i="4" s="1"/>
  <c r="C81" i="4"/>
  <c r="C80" i="4" s="1"/>
  <c r="N80" i="4"/>
  <c r="O79" i="4"/>
  <c r="N78" i="4"/>
  <c r="M78" i="4"/>
  <c r="M77" i="4" s="1"/>
  <c r="L78" i="4"/>
  <c r="L77" i="4" s="1"/>
  <c r="K78" i="4"/>
  <c r="K77" i="4" s="1"/>
  <c r="J78" i="4"/>
  <c r="J77" i="4" s="1"/>
  <c r="I78" i="4"/>
  <c r="I77" i="4" s="1"/>
  <c r="H78" i="4"/>
  <c r="H77" i="4" s="1"/>
  <c r="G78" i="4"/>
  <c r="G77" i="4" s="1"/>
  <c r="F78" i="4"/>
  <c r="F77" i="4" s="1"/>
  <c r="E78" i="4"/>
  <c r="E77" i="4" s="1"/>
  <c r="D78" i="4"/>
  <c r="D77" i="4" s="1"/>
  <c r="C78" i="4"/>
  <c r="C77" i="4" s="1"/>
  <c r="N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N51" i="4"/>
  <c r="M51" i="4"/>
  <c r="L51" i="4"/>
  <c r="K51" i="4"/>
  <c r="J51" i="4"/>
  <c r="I51" i="4"/>
  <c r="H51" i="4"/>
  <c r="G51" i="4"/>
  <c r="F51" i="4"/>
  <c r="E51" i="4"/>
  <c r="D51" i="4"/>
  <c r="C51" i="4"/>
  <c r="O48" i="4"/>
  <c r="O47" i="4"/>
  <c r="N46" i="4"/>
  <c r="M46" i="4"/>
  <c r="L46" i="4"/>
  <c r="K46" i="4"/>
  <c r="J46" i="4"/>
  <c r="I46" i="4"/>
  <c r="H46" i="4"/>
  <c r="G46" i="4"/>
  <c r="F46" i="4"/>
  <c r="E46" i="4"/>
  <c r="D46" i="4"/>
  <c r="C46" i="4"/>
  <c r="O44" i="4"/>
  <c r="O43" i="4"/>
  <c r="O42" i="4"/>
  <c r="O41" i="4"/>
  <c r="O40" i="4"/>
  <c r="O39" i="4"/>
  <c r="N38" i="4"/>
  <c r="M38" i="4"/>
  <c r="L38" i="4"/>
  <c r="K38" i="4"/>
  <c r="J38" i="4"/>
  <c r="I38" i="4"/>
  <c r="H38" i="4"/>
  <c r="G38" i="4"/>
  <c r="F38" i="4"/>
  <c r="E38" i="4"/>
  <c r="D38" i="4"/>
  <c r="C38" i="4"/>
  <c r="O36" i="4"/>
  <c r="O35" i="4"/>
  <c r="O34" i="4"/>
  <c r="O33" i="4"/>
  <c r="O32" i="4"/>
  <c r="O31" i="4"/>
  <c r="N30" i="4"/>
  <c r="M30" i="4"/>
  <c r="L30" i="4"/>
  <c r="K30" i="4"/>
  <c r="J30" i="4"/>
  <c r="I30" i="4"/>
  <c r="H30" i="4"/>
  <c r="G30" i="4"/>
  <c r="F30" i="4"/>
  <c r="E30" i="4"/>
  <c r="D30" i="4"/>
  <c r="C30" i="4"/>
  <c r="O28" i="4"/>
  <c r="O27" i="4"/>
  <c r="O26" i="4"/>
  <c r="O25" i="4"/>
  <c r="N24" i="4"/>
  <c r="M24" i="4"/>
  <c r="L24" i="4"/>
  <c r="K24" i="4"/>
  <c r="J24" i="4"/>
  <c r="I24" i="4"/>
  <c r="H24" i="4"/>
  <c r="G24" i="4"/>
  <c r="F24" i="4"/>
  <c r="E24" i="4"/>
  <c r="D24" i="4"/>
  <c r="C24" i="4"/>
  <c r="O22" i="4"/>
  <c r="O21" i="4"/>
  <c r="O20" i="4"/>
  <c r="O19" i="4"/>
  <c r="O18" i="4"/>
  <c r="N17" i="4"/>
  <c r="M17" i="4"/>
  <c r="L17" i="4"/>
  <c r="K17" i="4"/>
  <c r="J17" i="4"/>
  <c r="I17" i="4"/>
  <c r="H17" i="4"/>
  <c r="G17" i="4"/>
  <c r="F17" i="4"/>
  <c r="E17" i="4"/>
  <c r="D17" i="4"/>
  <c r="C17" i="4"/>
  <c r="O15" i="4"/>
  <c r="O14" i="4"/>
  <c r="O13" i="4"/>
  <c r="O12" i="4"/>
  <c r="N11" i="4"/>
  <c r="M11" i="4"/>
  <c r="L11" i="4"/>
  <c r="K11" i="4"/>
  <c r="J11" i="4"/>
  <c r="I11" i="4"/>
  <c r="H11" i="4"/>
  <c r="G11" i="4"/>
  <c r="F11" i="4"/>
  <c r="E11" i="4"/>
  <c r="D11" i="4"/>
  <c r="C11" i="4"/>
  <c r="O9" i="4"/>
  <c r="N8" i="4"/>
  <c r="N7" i="4" s="1"/>
  <c r="M8" i="4"/>
  <c r="M7" i="4" s="1"/>
  <c r="L8" i="4"/>
  <c r="L7" i="4" s="1"/>
  <c r="K8" i="4"/>
  <c r="K7" i="4" s="1"/>
  <c r="J8" i="4"/>
  <c r="J7" i="4" s="1"/>
  <c r="I8" i="4"/>
  <c r="I7" i="4" s="1"/>
  <c r="H8" i="4"/>
  <c r="H7" i="4" s="1"/>
  <c r="G8" i="4"/>
  <c r="G7" i="4" s="1"/>
  <c r="F8" i="4"/>
  <c r="F7" i="4" s="1"/>
  <c r="E8" i="4"/>
  <c r="E7" i="4" s="1"/>
  <c r="D8" i="4"/>
  <c r="D7" i="4" s="1"/>
  <c r="C8" i="4"/>
  <c r="C7" i="4" s="1"/>
  <c r="O142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O139" i="3"/>
  <c r="O138" i="3"/>
  <c r="O137" i="3"/>
  <c r="O136" i="3"/>
  <c r="O135" i="3"/>
  <c r="O134" i="3"/>
  <c r="O133" i="3"/>
  <c r="O132" i="3"/>
  <c r="O131" i="3"/>
  <c r="O130" i="3"/>
  <c r="O129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O125" i="3"/>
  <c r="O124" i="3"/>
  <c r="O123" i="3"/>
  <c r="O122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N97" i="3"/>
  <c r="M97" i="3"/>
  <c r="L97" i="3"/>
  <c r="K97" i="3"/>
  <c r="J97" i="3"/>
  <c r="I97" i="3"/>
  <c r="H97" i="3"/>
  <c r="G97" i="3"/>
  <c r="F97" i="3"/>
  <c r="E97" i="3"/>
  <c r="D97" i="3"/>
  <c r="C97" i="3"/>
  <c r="O94" i="3"/>
  <c r="O93" i="3"/>
  <c r="O92" i="3"/>
  <c r="N91" i="3"/>
  <c r="M91" i="3"/>
  <c r="L91" i="3"/>
  <c r="K91" i="3"/>
  <c r="J91" i="3"/>
  <c r="I91" i="3"/>
  <c r="H91" i="3"/>
  <c r="G91" i="3"/>
  <c r="F91" i="3"/>
  <c r="E91" i="3"/>
  <c r="D91" i="3"/>
  <c r="C91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C76" i="3"/>
  <c r="O74" i="3"/>
  <c r="O73" i="3"/>
  <c r="N72" i="3"/>
  <c r="M72" i="3"/>
  <c r="L72" i="3"/>
  <c r="K72" i="3"/>
  <c r="J72" i="3"/>
  <c r="I72" i="3"/>
  <c r="H72" i="3"/>
  <c r="G72" i="3"/>
  <c r="F72" i="3"/>
  <c r="E72" i="3"/>
  <c r="D72" i="3"/>
  <c r="C72" i="3"/>
  <c r="O70" i="3"/>
  <c r="O69" i="3"/>
  <c r="O68" i="3"/>
  <c r="O67" i="3"/>
  <c r="O66" i="3"/>
  <c r="O65" i="3"/>
  <c r="N64" i="3"/>
  <c r="M64" i="3"/>
  <c r="L64" i="3"/>
  <c r="K64" i="3"/>
  <c r="J64" i="3"/>
  <c r="I64" i="3"/>
  <c r="H64" i="3"/>
  <c r="G64" i="3"/>
  <c r="F64" i="3"/>
  <c r="E64" i="3"/>
  <c r="D64" i="3"/>
  <c r="C64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N45" i="3"/>
  <c r="M45" i="3"/>
  <c r="L45" i="3"/>
  <c r="K45" i="3"/>
  <c r="J45" i="3"/>
  <c r="I45" i="3"/>
  <c r="H45" i="3"/>
  <c r="G45" i="3"/>
  <c r="F45" i="3"/>
  <c r="E45" i="3"/>
  <c r="D45" i="3"/>
  <c r="C45" i="3"/>
  <c r="O42" i="3"/>
  <c r="O41" i="3"/>
  <c r="N40" i="3"/>
  <c r="M40" i="3"/>
  <c r="L40" i="3"/>
  <c r="K40" i="3"/>
  <c r="J40" i="3"/>
  <c r="I40" i="3"/>
  <c r="H40" i="3"/>
  <c r="G40" i="3"/>
  <c r="F40" i="3"/>
  <c r="E40" i="3"/>
  <c r="D40" i="3"/>
  <c r="C40" i="3"/>
  <c r="O38" i="3"/>
  <c r="O37" i="3"/>
  <c r="O36" i="3"/>
  <c r="O35" i="3"/>
  <c r="O34" i="3"/>
  <c r="O33" i="3"/>
  <c r="O32" i="3"/>
  <c r="N31" i="3"/>
  <c r="M31" i="3"/>
  <c r="L31" i="3"/>
  <c r="K31" i="3"/>
  <c r="J31" i="3"/>
  <c r="I31" i="3"/>
  <c r="H31" i="3"/>
  <c r="G31" i="3"/>
  <c r="F31" i="3"/>
  <c r="E31" i="3"/>
  <c r="D31" i="3"/>
  <c r="C31" i="3"/>
  <c r="O29" i="3"/>
  <c r="O28" i="3"/>
  <c r="O27" i="3"/>
  <c r="N26" i="3"/>
  <c r="M26" i="3"/>
  <c r="L26" i="3"/>
  <c r="K26" i="3"/>
  <c r="J26" i="3"/>
  <c r="I26" i="3"/>
  <c r="H26" i="3"/>
  <c r="G26" i="3"/>
  <c r="F26" i="3"/>
  <c r="E26" i="3"/>
  <c r="D26" i="3"/>
  <c r="C26" i="3"/>
  <c r="O24" i="3"/>
  <c r="N23" i="3"/>
  <c r="M23" i="3"/>
  <c r="L23" i="3"/>
  <c r="K23" i="3"/>
  <c r="J23" i="3"/>
  <c r="I23" i="3"/>
  <c r="H23" i="3"/>
  <c r="G23" i="3"/>
  <c r="F23" i="3"/>
  <c r="E23" i="3"/>
  <c r="D23" i="3"/>
  <c r="C23" i="3"/>
  <c r="O21" i="3"/>
  <c r="O20" i="3"/>
  <c r="O19" i="3"/>
  <c r="O18" i="3"/>
  <c r="O17" i="3"/>
  <c r="O16" i="3"/>
  <c r="O15" i="3"/>
  <c r="N14" i="3"/>
  <c r="M14" i="3"/>
  <c r="L14" i="3"/>
  <c r="K14" i="3"/>
  <c r="J14" i="3"/>
  <c r="I14" i="3"/>
  <c r="H14" i="3"/>
  <c r="G14" i="3"/>
  <c r="F14" i="3"/>
  <c r="E14" i="3"/>
  <c r="D14" i="3"/>
  <c r="C14" i="3"/>
  <c r="O12" i="3"/>
  <c r="O11" i="3"/>
  <c r="O10" i="3"/>
  <c r="O9" i="3"/>
  <c r="N8" i="3"/>
  <c r="M8" i="3"/>
  <c r="L8" i="3"/>
  <c r="K8" i="3"/>
  <c r="J8" i="3"/>
  <c r="I8" i="3"/>
  <c r="H8" i="3"/>
  <c r="G8" i="3"/>
  <c r="F8" i="3"/>
  <c r="E8" i="3"/>
  <c r="D8" i="3"/>
  <c r="C8" i="3"/>
  <c r="O5" i="6" l="1"/>
  <c r="J5" i="6"/>
  <c r="K5" i="6"/>
  <c r="I5" i="6"/>
  <c r="G5" i="6"/>
  <c r="N5" i="6"/>
  <c r="F5" i="6"/>
  <c r="M5" i="6"/>
  <c r="E5" i="6"/>
  <c r="L5" i="6"/>
  <c r="H5" i="6"/>
  <c r="D5" i="6"/>
  <c r="O16" i="6"/>
  <c r="O8" i="5"/>
  <c r="O11" i="5"/>
  <c r="O10" i="5" s="1"/>
  <c r="L83" i="4"/>
  <c r="H83" i="4"/>
  <c r="D83" i="4"/>
  <c r="G83" i="4"/>
  <c r="O38" i="4"/>
  <c r="O90" i="4"/>
  <c r="O85" i="4"/>
  <c r="O40" i="3"/>
  <c r="O72" i="3"/>
  <c r="O64" i="3"/>
  <c r="O121" i="3"/>
  <c r="O45" i="3"/>
  <c r="O97" i="3"/>
  <c r="O141" i="3"/>
  <c r="O8" i="3"/>
  <c r="O91" i="3"/>
  <c r="O128" i="3"/>
  <c r="O8" i="6"/>
  <c r="O80" i="4"/>
  <c r="O17" i="4"/>
  <c r="O46" i="4"/>
  <c r="O132" i="4"/>
  <c r="O24" i="4"/>
  <c r="O94" i="4"/>
  <c r="O117" i="4"/>
  <c r="O7" i="4"/>
  <c r="O8" i="4"/>
  <c r="O11" i="4"/>
  <c r="O137" i="4"/>
  <c r="O51" i="4"/>
  <c r="O77" i="4"/>
  <c r="O78" i="4"/>
  <c r="O81" i="4"/>
  <c r="O30" i="4"/>
  <c r="O113" i="4"/>
  <c r="O14" i="3"/>
  <c r="O23" i="3"/>
  <c r="O31" i="3"/>
  <c r="O26" i="3"/>
  <c r="O292" i="2"/>
  <c r="N291" i="2"/>
  <c r="M291" i="2"/>
  <c r="M290" i="2" s="1"/>
  <c r="L291" i="2"/>
  <c r="L290" i="2" s="1"/>
  <c r="K291" i="2"/>
  <c r="J291" i="2"/>
  <c r="I291" i="2"/>
  <c r="I290" i="2" s="1"/>
  <c r="H291" i="2"/>
  <c r="H290" i="2" s="1"/>
  <c r="G291" i="2"/>
  <c r="F291" i="2"/>
  <c r="E291" i="2"/>
  <c r="E290" i="2" s="1"/>
  <c r="D291" i="2"/>
  <c r="D290" i="2" s="1"/>
  <c r="C291" i="2"/>
  <c r="N290" i="2"/>
  <c r="K290" i="2"/>
  <c r="J290" i="2"/>
  <c r="G290" i="2"/>
  <c r="F290" i="2"/>
  <c r="C290" i="2"/>
  <c r="O289" i="2"/>
  <c r="N288" i="2"/>
  <c r="M288" i="2"/>
  <c r="L288" i="2"/>
  <c r="L285" i="2" s="1"/>
  <c r="L264" i="2" s="1"/>
  <c r="K288" i="2"/>
  <c r="J288" i="2"/>
  <c r="I288" i="2"/>
  <c r="H288" i="2"/>
  <c r="H285" i="2" s="1"/>
  <c r="G288" i="2"/>
  <c r="F288" i="2"/>
  <c r="E288" i="2"/>
  <c r="D288" i="2"/>
  <c r="D285" i="2" s="1"/>
  <c r="D264" i="2" s="1"/>
  <c r="C288" i="2"/>
  <c r="O287" i="2"/>
  <c r="N286" i="2"/>
  <c r="N285" i="2" s="1"/>
  <c r="M286" i="2"/>
  <c r="M285" i="2" s="1"/>
  <c r="L286" i="2"/>
  <c r="K286" i="2"/>
  <c r="J286" i="2"/>
  <c r="J285" i="2" s="1"/>
  <c r="I286" i="2"/>
  <c r="I285" i="2" s="1"/>
  <c r="H286" i="2"/>
  <c r="G286" i="2"/>
  <c r="F286" i="2"/>
  <c r="F285" i="2" s="1"/>
  <c r="E286" i="2"/>
  <c r="E285" i="2" s="1"/>
  <c r="D286" i="2"/>
  <c r="C286" i="2"/>
  <c r="K285" i="2"/>
  <c r="G285" i="2"/>
  <c r="C285" i="2"/>
  <c r="O284" i="2"/>
  <c r="O283" i="2"/>
  <c r="O282" i="2"/>
  <c r="O281" i="2"/>
  <c r="O280" i="2"/>
  <c r="O279" i="2"/>
  <c r="N278" i="2"/>
  <c r="M278" i="2"/>
  <c r="L278" i="2"/>
  <c r="K278" i="2"/>
  <c r="J278" i="2"/>
  <c r="I278" i="2"/>
  <c r="H278" i="2"/>
  <c r="G278" i="2"/>
  <c r="F278" i="2"/>
  <c r="E278" i="2"/>
  <c r="D278" i="2"/>
  <c r="C278" i="2"/>
  <c r="O277" i="2"/>
  <c r="O276" i="2"/>
  <c r="O275" i="2"/>
  <c r="O274" i="2"/>
  <c r="O273" i="2"/>
  <c r="O272" i="2"/>
  <c r="O271" i="2"/>
  <c r="O270" i="2"/>
  <c r="O269" i="2"/>
  <c r="O268" i="2"/>
  <c r="O267" i="2"/>
  <c r="N266" i="2"/>
  <c r="M266" i="2"/>
  <c r="M265" i="2" s="1"/>
  <c r="M264" i="2" s="1"/>
  <c r="L266" i="2"/>
  <c r="K266" i="2"/>
  <c r="J266" i="2"/>
  <c r="I266" i="2"/>
  <c r="I265" i="2" s="1"/>
  <c r="I264" i="2" s="1"/>
  <c r="H266" i="2"/>
  <c r="G266" i="2"/>
  <c r="F266" i="2"/>
  <c r="E266" i="2"/>
  <c r="E265" i="2" s="1"/>
  <c r="E264" i="2" s="1"/>
  <c r="D266" i="2"/>
  <c r="C266" i="2"/>
  <c r="L265" i="2"/>
  <c r="K265" i="2"/>
  <c r="K264" i="2" s="1"/>
  <c r="H265" i="2"/>
  <c r="G265" i="2"/>
  <c r="D265" i="2"/>
  <c r="C265" i="2"/>
  <c r="C264" i="2" s="1"/>
  <c r="O263" i="2"/>
  <c r="O262" i="2"/>
  <c r="N261" i="2"/>
  <c r="N252" i="2" s="1"/>
  <c r="N211" i="2" s="1"/>
  <c r="M261" i="2"/>
  <c r="L261" i="2"/>
  <c r="K261" i="2"/>
  <c r="J261" i="2"/>
  <c r="I261" i="2"/>
  <c r="H261" i="2"/>
  <c r="G261" i="2"/>
  <c r="F261" i="2"/>
  <c r="F252" i="2" s="1"/>
  <c r="E261" i="2"/>
  <c r="D261" i="2"/>
  <c r="C261" i="2"/>
  <c r="O260" i="2"/>
  <c r="O259" i="2"/>
  <c r="N258" i="2"/>
  <c r="M258" i="2"/>
  <c r="L258" i="2"/>
  <c r="K258" i="2"/>
  <c r="J258" i="2"/>
  <c r="I258" i="2"/>
  <c r="H258" i="2"/>
  <c r="G258" i="2"/>
  <c r="F258" i="2"/>
  <c r="E258" i="2"/>
  <c r="D258" i="2"/>
  <c r="C258" i="2"/>
  <c r="O257" i="2"/>
  <c r="O256" i="2"/>
  <c r="O255" i="2"/>
  <c r="O254" i="2"/>
  <c r="N253" i="2"/>
  <c r="M253" i="2"/>
  <c r="L253" i="2"/>
  <c r="L252" i="2" s="1"/>
  <c r="K253" i="2"/>
  <c r="K252" i="2" s="1"/>
  <c r="J253" i="2"/>
  <c r="I253" i="2"/>
  <c r="H253" i="2"/>
  <c r="H252" i="2" s="1"/>
  <c r="G253" i="2"/>
  <c r="G252" i="2" s="1"/>
  <c r="F253" i="2"/>
  <c r="E253" i="2"/>
  <c r="D253" i="2"/>
  <c r="D252" i="2" s="1"/>
  <c r="C253" i="2"/>
  <c r="M252" i="2"/>
  <c r="J252" i="2"/>
  <c r="I252" i="2"/>
  <c r="E252" i="2"/>
  <c r="O251" i="2"/>
  <c r="N250" i="2"/>
  <c r="M250" i="2"/>
  <c r="L250" i="2"/>
  <c r="K250" i="2"/>
  <c r="J250" i="2"/>
  <c r="I250" i="2"/>
  <c r="H250" i="2"/>
  <c r="G250" i="2"/>
  <c r="F250" i="2"/>
  <c r="E250" i="2"/>
  <c r="D250" i="2"/>
  <c r="C250" i="2"/>
  <c r="O250" i="2" s="1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N236" i="2"/>
  <c r="M236" i="2"/>
  <c r="M212" i="2" s="1"/>
  <c r="M211" i="2" s="1"/>
  <c r="L236" i="2"/>
  <c r="K236" i="2"/>
  <c r="J236" i="2"/>
  <c r="I236" i="2"/>
  <c r="H236" i="2"/>
  <c r="G236" i="2"/>
  <c r="F236" i="2"/>
  <c r="E236" i="2"/>
  <c r="E212" i="2" s="1"/>
  <c r="E211" i="2" s="1"/>
  <c r="D236" i="2"/>
  <c r="C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N213" i="2"/>
  <c r="M213" i="2"/>
  <c r="L213" i="2"/>
  <c r="K213" i="2"/>
  <c r="J213" i="2"/>
  <c r="J212" i="2" s="1"/>
  <c r="J211" i="2" s="1"/>
  <c r="I213" i="2"/>
  <c r="I212" i="2" s="1"/>
  <c r="I211" i="2" s="1"/>
  <c r="H213" i="2"/>
  <c r="G213" i="2"/>
  <c r="F213" i="2"/>
  <c r="F212" i="2" s="1"/>
  <c r="E213" i="2"/>
  <c r="D213" i="2"/>
  <c r="C213" i="2"/>
  <c r="N212" i="2"/>
  <c r="O210" i="2"/>
  <c r="N209" i="2"/>
  <c r="N204" i="2" s="1"/>
  <c r="M209" i="2"/>
  <c r="L209" i="2"/>
  <c r="K209" i="2"/>
  <c r="J209" i="2"/>
  <c r="I209" i="2"/>
  <c r="H209" i="2"/>
  <c r="G209" i="2"/>
  <c r="F209" i="2"/>
  <c r="F204" i="2" s="1"/>
  <c r="E209" i="2"/>
  <c r="D209" i="2"/>
  <c r="C209" i="2"/>
  <c r="O208" i="2"/>
  <c r="O207" i="2"/>
  <c r="O206" i="2"/>
  <c r="N205" i="2"/>
  <c r="M205" i="2"/>
  <c r="L205" i="2"/>
  <c r="L204" i="2" s="1"/>
  <c r="K205" i="2"/>
  <c r="J205" i="2"/>
  <c r="J204" i="2" s="1"/>
  <c r="I205" i="2"/>
  <c r="I204" i="2" s="1"/>
  <c r="H205" i="2"/>
  <c r="H204" i="2" s="1"/>
  <c r="G205" i="2"/>
  <c r="F205" i="2"/>
  <c r="E205" i="2"/>
  <c r="D205" i="2"/>
  <c r="D204" i="2" s="1"/>
  <c r="C205" i="2"/>
  <c r="M204" i="2"/>
  <c r="E204" i="2"/>
  <c r="O203" i="2"/>
  <c r="N202" i="2"/>
  <c r="M202" i="2"/>
  <c r="L202" i="2"/>
  <c r="K202" i="2"/>
  <c r="J202" i="2"/>
  <c r="I202" i="2"/>
  <c r="H202" i="2"/>
  <c r="H169" i="2" s="1"/>
  <c r="G202" i="2"/>
  <c r="F202" i="2"/>
  <c r="E202" i="2"/>
  <c r="D202" i="2"/>
  <c r="D169" i="2" s="1"/>
  <c r="C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N184" i="2"/>
  <c r="M184" i="2"/>
  <c r="M169" i="2" s="1"/>
  <c r="L184" i="2"/>
  <c r="K184" i="2"/>
  <c r="J184" i="2"/>
  <c r="I184" i="2"/>
  <c r="I169" i="2" s="1"/>
  <c r="H184" i="2"/>
  <c r="G184" i="2"/>
  <c r="F184" i="2"/>
  <c r="E184" i="2"/>
  <c r="E169" i="2" s="1"/>
  <c r="D184" i="2"/>
  <c r="C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N170" i="2"/>
  <c r="N169" i="2" s="1"/>
  <c r="M170" i="2"/>
  <c r="L170" i="2"/>
  <c r="K170" i="2"/>
  <c r="K169" i="2" s="1"/>
  <c r="J170" i="2"/>
  <c r="J169" i="2" s="1"/>
  <c r="I170" i="2"/>
  <c r="H170" i="2"/>
  <c r="G170" i="2"/>
  <c r="G169" i="2" s="1"/>
  <c r="F170" i="2"/>
  <c r="F169" i="2" s="1"/>
  <c r="F147" i="2" s="1"/>
  <c r="E170" i="2"/>
  <c r="D170" i="2"/>
  <c r="C170" i="2"/>
  <c r="C169" i="2" s="1"/>
  <c r="L169" i="2"/>
  <c r="O168" i="2"/>
  <c r="O167" i="2"/>
  <c r="N166" i="2"/>
  <c r="M166" i="2"/>
  <c r="L166" i="2"/>
  <c r="K166" i="2"/>
  <c r="J166" i="2"/>
  <c r="I166" i="2"/>
  <c r="H166" i="2"/>
  <c r="G166" i="2"/>
  <c r="G162" i="2" s="1"/>
  <c r="O162" i="2" s="1"/>
  <c r="F166" i="2"/>
  <c r="E166" i="2"/>
  <c r="D166" i="2"/>
  <c r="C166" i="2"/>
  <c r="O166" i="2" s="1"/>
  <c r="O165" i="2"/>
  <c r="O164" i="2"/>
  <c r="N163" i="2"/>
  <c r="N162" i="2" s="1"/>
  <c r="M163" i="2"/>
  <c r="M162" i="2" s="1"/>
  <c r="L163" i="2"/>
  <c r="K163" i="2"/>
  <c r="J163" i="2"/>
  <c r="J162" i="2" s="1"/>
  <c r="I163" i="2"/>
  <c r="I162" i="2" s="1"/>
  <c r="H163" i="2"/>
  <c r="G163" i="2"/>
  <c r="F163" i="2"/>
  <c r="F162" i="2" s="1"/>
  <c r="E163" i="2"/>
  <c r="E162" i="2" s="1"/>
  <c r="D163" i="2"/>
  <c r="C163" i="2"/>
  <c r="L162" i="2"/>
  <c r="K162" i="2"/>
  <c r="H162" i="2"/>
  <c r="D162" i="2"/>
  <c r="C162" i="2"/>
  <c r="O161" i="2"/>
  <c r="N160" i="2"/>
  <c r="M160" i="2"/>
  <c r="L160" i="2"/>
  <c r="K160" i="2"/>
  <c r="J160" i="2"/>
  <c r="I160" i="2"/>
  <c r="H160" i="2"/>
  <c r="G160" i="2"/>
  <c r="F160" i="2"/>
  <c r="E160" i="2"/>
  <c r="D160" i="2"/>
  <c r="C160" i="2"/>
  <c r="O159" i="2"/>
  <c r="O158" i="2"/>
  <c r="O157" i="2"/>
  <c r="N156" i="2"/>
  <c r="M156" i="2"/>
  <c r="L156" i="2"/>
  <c r="K156" i="2"/>
  <c r="J156" i="2"/>
  <c r="I156" i="2"/>
  <c r="H156" i="2"/>
  <c r="G156" i="2"/>
  <c r="G148" i="2" s="1"/>
  <c r="F156" i="2"/>
  <c r="E156" i="2"/>
  <c r="D156" i="2"/>
  <c r="C156" i="2"/>
  <c r="C148" i="2" s="1"/>
  <c r="O155" i="2"/>
  <c r="O154" i="2"/>
  <c r="O153" i="2"/>
  <c r="O152" i="2"/>
  <c r="O151" i="2"/>
  <c r="O150" i="2"/>
  <c r="N149" i="2"/>
  <c r="M149" i="2"/>
  <c r="L149" i="2"/>
  <c r="K149" i="2"/>
  <c r="J149" i="2"/>
  <c r="I149" i="2"/>
  <c r="H149" i="2"/>
  <c r="G149" i="2"/>
  <c r="F149" i="2"/>
  <c r="E149" i="2"/>
  <c r="D149" i="2"/>
  <c r="C149" i="2"/>
  <c r="N148" i="2"/>
  <c r="K148" i="2"/>
  <c r="J148" i="2"/>
  <c r="F148" i="2"/>
  <c r="E148" i="2"/>
  <c r="O146" i="2"/>
  <c r="N145" i="2"/>
  <c r="N144" i="2" s="1"/>
  <c r="M145" i="2"/>
  <c r="L145" i="2"/>
  <c r="L144" i="2" s="1"/>
  <c r="K145" i="2"/>
  <c r="K144" i="2" s="1"/>
  <c r="K90" i="2" s="1"/>
  <c r="J145" i="2"/>
  <c r="J144" i="2" s="1"/>
  <c r="I145" i="2"/>
  <c r="H145" i="2"/>
  <c r="H144" i="2" s="1"/>
  <c r="G145" i="2"/>
  <c r="F145" i="2"/>
  <c r="F144" i="2" s="1"/>
  <c r="E145" i="2"/>
  <c r="D145" i="2"/>
  <c r="D144" i="2" s="1"/>
  <c r="C145" i="2"/>
  <c r="C144" i="2" s="1"/>
  <c r="M144" i="2"/>
  <c r="I144" i="2"/>
  <c r="G144" i="2"/>
  <c r="G90" i="2" s="1"/>
  <c r="E144" i="2"/>
  <c r="O143" i="2"/>
  <c r="N142" i="2"/>
  <c r="M142" i="2"/>
  <c r="M141" i="2" s="1"/>
  <c r="L142" i="2"/>
  <c r="K142" i="2"/>
  <c r="K141" i="2" s="1"/>
  <c r="J142" i="2"/>
  <c r="J141" i="2" s="1"/>
  <c r="I142" i="2"/>
  <c r="I141" i="2" s="1"/>
  <c r="H142" i="2"/>
  <c r="G142" i="2"/>
  <c r="G141" i="2" s="1"/>
  <c r="F142" i="2"/>
  <c r="F141" i="2" s="1"/>
  <c r="E142" i="2"/>
  <c r="E141" i="2" s="1"/>
  <c r="D142" i="2"/>
  <c r="C142" i="2"/>
  <c r="C141" i="2" s="1"/>
  <c r="N141" i="2"/>
  <c r="L141" i="2"/>
  <c r="H141" i="2"/>
  <c r="D141" i="2"/>
  <c r="O140" i="2"/>
  <c r="O139" i="2"/>
  <c r="O138" i="2"/>
  <c r="O137" i="2"/>
  <c r="O136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N92" i="2"/>
  <c r="N91" i="2" s="1"/>
  <c r="N90" i="2" s="1"/>
  <c r="M92" i="2"/>
  <c r="L92" i="2"/>
  <c r="K92" i="2"/>
  <c r="J92" i="2"/>
  <c r="J91" i="2" s="1"/>
  <c r="I92" i="2"/>
  <c r="H92" i="2"/>
  <c r="G92" i="2"/>
  <c r="F92" i="2"/>
  <c r="E92" i="2"/>
  <c r="D92" i="2"/>
  <c r="C92" i="2"/>
  <c r="K91" i="2"/>
  <c r="G91" i="2"/>
  <c r="F91" i="2"/>
  <c r="C91" i="2"/>
  <c r="O89" i="2"/>
  <c r="N88" i="2"/>
  <c r="M88" i="2"/>
  <c r="M87" i="2" s="1"/>
  <c r="L88" i="2"/>
  <c r="L87" i="2" s="1"/>
  <c r="K88" i="2"/>
  <c r="J88" i="2"/>
  <c r="J87" i="2" s="1"/>
  <c r="I88" i="2"/>
  <c r="I87" i="2" s="1"/>
  <c r="H88" i="2"/>
  <c r="H87" i="2" s="1"/>
  <c r="G88" i="2"/>
  <c r="F88" i="2"/>
  <c r="E88" i="2"/>
  <c r="E87" i="2" s="1"/>
  <c r="D88" i="2"/>
  <c r="D87" i="2" s="1"/>
  <c r="C88" i="2"/>
  <c r="N87" i="2"/>
  <c r="K87" i="2"/>
  <c r="G87" i="2"/>
  <c r="F87" i="2"/>
  <c r="C87" i="2"/>
  <c r="O86" i="2"/>
  <c r="O85" i="2"/>
  <c r="N84" i="2"/>
  <c r="M84" i="2"/>
  <c r="L84" i="2"/>
  <c r="K84" i="2"/>
  <c r="J84" i="2"/>
  <c r="I84" i="2"/>
  <c r="H84" i="2"/>
  <c r="G84" i="2"/>
  <c r="F84" i="2"/>
  <c r="E84" i="2"/>
  <c r="D84" i="2"/>
  <c r="C84" i="2"/>
  <c r="O84" i="2" s="1"/>
  <c r="O83" i="2"/>
  <c r="O82" i="2"/>
  <c r="N81" i="2"/>
  <c r="M81" i="2"/>
  <c r="L81" i="2"/>
  <c r="L80" i="2" s="1"/>
  <c r="K81" i="2"/>
  <c r="K80" i="2" s="1"/>
  <c r="J81" i="2"/>
  <c r="I81" i="2"/>
  <c r="I80" i="2" s="1"/>
  <c r="H81" i="2"/>
  <c r="H80" i="2" s="1"/>
  <c r="G81" i="2"/>
  <c r="F81" i="2"/>
  <c r="E81" i="2"/>
  <c r="E80" i="2" s="1"/>
  <c r="D81" i="2"/>
  <c r="D80" i="2" s="1"/>
  <c r="C81" i="2"/>
  <c r="C80" i="2" s="1"/>
  <c r="N80" i="2"/>
  <c r="M80" i="2"/>
  <c r="J80" i="2"/>
  <c r="G80" i="2"/>
  <c r="F80" i="2"/>
  <c r="O79" i="2"/>
  <c r="N78" i="2"/>
  <c r="M78" i="2"/>
  <c r="L78" i="2"/>
  <c r="K78" i="2"/>
  <c r="K62" i="2" s="1"/>
  <c r="J78" i="2"/>
  <c r="I78" i="2"/>
  <c r="H78" i="2"/>
  <c r="G78" i="2"/>
  <c r="G62" i="2" s="1"/>
  <c r="F78" i="2"/>
  <c r="E78" i="2"/>
  <c r="D78" i="2"/>
  <c r="C78" i="2"/>
  <c r="O78" i="2" s="1"/>
  <c r="O77" i="2"/>
  <c r="O76" i="2"/>
  <c r="O75" i="2"/>
  <c r="O74" i="2"/>
  <c r="O73" i="2"/>
  <c r="O72" i="2"/>
  <c r="N71" i="2"/>
  <c r="M71" i="2"/>
  <c r="M62" i="2" s="1"/>
  <c r="L71" i="2"/>
  <c r="K71" i="2"/>
  <c r="J71" i="2"/>
  <c r="I71" i="2"/>
  <c r="H71" i="2"/>
  <c r="G71" i="2"/>
  <c r="F71" i="2"/>
  <c r="E71" i="2"/>
  <c r="E62" i="2" s="1"/>
  <c r="D71" i="2"/>
  <c r="C71" i="2"/>
  <c r="O70" i="2"/>
  <c r="O69" i="2"/>
  <c r="O68" i="2"/>
  <c r="O67" i="2"/>
  <c r="O66" i="2"/>
  <c r="O65" i="2"/>
  <c r="O64" i="2"/>
  <c r="N63" i="2"/>
  <c r="M63" i="2"/>
  <c r="L63" i="2"/>
  <c r="L62" i="2" s="1"/>
  <c r="K63" i="2"/>
  <c r="J63" i="2"/>
  <c r="I63" i="2"/>
  <c r="H63" i="2"/>
  <c r="H62" i="2" s="1"/>
  <c r="G63" i="2"/>
  <c r="F63" i="2"/>
  <c r="E63" i="2"/>
  <c r="D63" i="2"/>
  <c r="D62" i="2" s="1"/>
  <c r="C63" i="2"/>
  <c r="I62" i="2"/>
  <c r="O61" i="2"/>
  <c r="N60" i="2"/>
  <c r="M60" i="2"/>
  <c r="M48" i="2" s="1"/>
  <c r="L60" i="2"/>
  <c r="K60" i="2"/>
  <c r="J60" i="2"/>
  <c r="I60" i="2"/>
  <c r="H60" i="2"/>
  <c r="G60" i="2"/>
  <c r="F60" i="2"/>
  <c r="E60" i="2"/>
  <c r="E48" i="2" s="1"/>
  <c r="D60" i="2"/>
  <c r="C60" i="2"/>
  <c r="O59" i="2"/>
  <c r="O58" i="2"/>
  <c r="O57" i="2"/>
  <c r="O56" i="2"/>
  <c r="O55" i="2"/>
  <c r="O54" i="2"/>
  <c r="N53" i="2"/>
  <c r="M53" i="2"/>
  <c r="L53" i="2"/>
  <c r="K53" i="2"/>
  <c r="K48" i="2" s="1"/>
  <c r="J53" i="2"/>
  <c r="I53" i="2"/>
  <c r="H53" i="2"/>
  <c r="G53" i="2"/>
  <c r="G48" i="2" s="1"/>
  <c r="F53" i="2"/>
  <c r="E53" i="2"/>
  <c r="D53" i="2"/>
  <c r="C53" i="2"/>
  <c r="O53" i="2" s="1"/>
  <c r="O52" i="2"/>
  <c r="O51" i="2"/>
  <c r="O50" i="2"/>
  <c r="N49" i="2"/>
  <c r="M49" i="2"/>
  <c r="L49" i="2"/>
  <c r="L48" i="2" s="1"/>
  <c r="K49" i="2"/>
  <c r="J49" i="2"/>
  <c r="J48" i="2" s="1"/>
  <c r="I49" i="2"/>
  <c r="H49" i="2"/>
  <c r="H48" i="2" s="1"/>
  <c r="G49" i="2"/>
  <c r="F49" i="2"/>
  <c r="F48" i="2" s="1"/>
  <c r="E49" i="2"/>
  <c r="D49" i="2"/>
  <c r="D48" i="2" s="1"/>
  <c r="C49" i="2"/>
  <c r="N48" i="2"/>
  <c r="I48" i="2"/>
  <c r="O47" i="2"/>
  <c r="N46" i="2"/>
  <c r="M46" i="2"/>
  <c r="L46" i="2"/>
  <c r="K46" i="2"/>
  <c r="J46" i="2"/>
  <c r="I46" i="2"/>
  <c r="H46" i="2"/>
  <c r="G46" i="2"/>
  <c r="F46" i="2"/>
  <c r="E46" i="2"/>
  <c r="D46" i="2"/>
  <c r="C46" i="2"/>
  <c r="O46" i="2" s="1"/>
  <c r="O45" i="2"/>
  <c r="O44" i="2"/>
  <c r="O43" i="2"/>
  <c r="O42" i="2"/>
  <c r="N41" i="2"/>
  <c r="M41" i="2"/>
  <c r="L41" i="2"/>
  <c r="K41" i="2"/>
  <c r="K38" i="2" s="1"/>
  <c r="J41" i="2"/>
  <c r="I41" i="2"/>
  <c r="H41" i="2"/>
  <c r="G41" i="2"/>
  <c r="F41" i="2"/>
  <c r="E41" i="2"/>
  <c r="D41" i="2"/>
  <c r="C41" i="2"/>
  <c r="C38" i="2" s="1"/>
  <c r="O40" i="2"/>
  <c r="N39" i="2"/>
  <c r="N38" i="2" s="1"/>
  <c r="M39" i="2"/>
  <c r="L39" i="2"/>
  <c r="K39" i="2"/>
  <c r="J39" i="2"/>
  <c r="J38" i="2" s="1"/>
  <c r="I39" i="2"/>
  <c r="H39" i="2"/>
  <c r="G39" i="2"/>
  <c r="F39" i="2"/>
  <c r="F38" i="2" s="1"/>
  <c r="E39" i="2"/>
  <c r="E38" i="2" s="1"/>
  <c r="D39" i="2"/>
  <c r="C39" i="2"/>
  <c r="M38" i="2"/>
  <c r="I38" i="2"/>
  <c r="O37" i="2"/>
  <c r="O36" i="2"/>
  <c r="O35" i="2"/>
  <c r="O34" i="2"/>
  <c r="O33" i="2"/>
  <c r="N32" i="2"/>
  <c r="N23" i="2" s="1"/>
  <c r="M32" i="2"/>
  <c r="L32" i="2"/>
  <c r="K32" i="2"/>
  <c r="J32" i="2"/>
  <c r="J23" i="2" s="1"/>
  <c r="I32" i="2"/>
  <c r="H32" i="2"/>
  <c r="G32" i="2"/>
  <c r="F32" i="2"/>
  <c r="F23" i="2" s="1"/>
  <c r="E32" i="2"/>
  <c r="D32" i="2"/>
  <c r="C32" i="2"/>
  <c r="O31" i="2"/>
  <c r="O30" i="2"/>
  <c r="O29" i="2"/>
  <c r="O28" i="2"/>
  <c r="O27" i="2"/>
  <c r="O26" i="2"/>
  <c r="O25" i="2"/>
  <c r="N24" i="2"/>
  <c r="M24" i="2"/>
  <c r="L24" i="2"/>
  <c r="K24" i="2"/>
  <c r="J24" i="2"/>
  <c r="I24" i="2"/>
  <c r="H24" i="2"/>
  <c r="G24" i="2"/>
  <c r="F24" i="2"/>
  <c r="E24" i="2"/>
  <c r="D24" i="2"/>
  <c r="C24" i="2"/>
  <c r="L23" i="2"/>
  <c r="K23" i="2"/>
  <c r="H23" i="2"/>
  <c r="G23" i="2"/>
  <c r="D23" i="2"/>
  <c r="C23" i="2"/>
  <c r="O22" i="2"/>
  <c r="N21" i="2"/>
  <c r="M21" i="2"/>
  <c r="L21" i="2"/>
  <c r="K21" i="2"/>
  <c r="J21" i="2"/>
  <c r="I21" i="2"/>
  <c r="H21" i="2"/>
  <c r="G21" i="2"/>
  <c r="F21" i="2"/>
  <c r="E21" i="2"/>
  <c r="D21" i="2"/>
  <c r="C21" i="2"/>
  <c r="O21" i="2" s="1"/>
  <c r="O20" i="2"/>
  <c r="O19" i="2"/>
  <c r="O18" i="2"/>
  <c r="O17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O14" i="2"/>
  <c r="O13" i="2"/>
  <c r="O12" i="2"/>
  <c r="N11" i="2"/>
  <c r="N10" i="2" s="1"/>
  <c r="M11" i="2"/>
  <c r="L11" i="2"/>
  <c r="K11" i="2"/>
  <c r="K10" i="2" s="1"/>
  <c r="J11" i="2"/>
  <c r="J10" i="2" s="1"/>
  <c r="I11" i="2"/>
  <c r="H11" i="2"/>
  <c r="G11" i="2"/>
  <c r="G10" i="2" s="1"/>
  <c r="F11" i="2"/>
  <c r="F10" i="2" s="1"/>
  <c r="E11" i="2"/>
  <c r="D11" i="2"/>
  <c r="C11" i="2"/>
  <c r="C10" i="2" s="1"/>
  <c r="H10" i="2"/>
  <c r="D10" i="2"/>
  <c r="O9" i="2"/>
  <c r="N8" i="2"/>
  <c r="M8" i="2"/>
  <c r="M7" i="2" s="1"/>
  <c r="L8" i="2"/>
  <c r="L7" i="2" s="1"/>
  <c r="K8" i="2"/>
  <c r="J8" i="2"/>
  <c r="I8" i="2"/>
  <c r="I7" i="2" s="1"/>
  <c r="H8" i="2"/>
  <c r="H7" i="2" s="1"/>
  <c r="G8" i="2"/>
  <c r="F8" i="2"/>
  <c r="E8" i="2"/>
  <c r="E7" i="2" s="1"/>
  <c r="D8" i="2"/>
  <c r="D7" i="2" s="1"/>
  <c r="C8" i="2"/>
  <c r="N7" i="2"/>
  <c r="K7" i="2"/>
  <c r="J7" i="2"/>
  <c r="G7" i="2"/>
  <c r="F7" i="2"/>
  <c r="C7" i="2"/>
  <c r="N62" i="3" l="1"/>
  <c r="K95" i="3"/>
  <c r="G95" i="3"/>
  <c r="F95" i="3"/>
  <c r="C95" i="3"/>
  <c r="H62" i="3"/>
  <c r="J95" i="3"/>
  <c r="D62" i="3"/>
  <c r="H95" i="3"/>
  <c r="M62" i="3"/>
  <c r="D95" i="3"/>
  <c r="N95" i="3"/>
  <c r="L62" i="3"/>
  <c r="I62" i="3"/>
  <c r="K62" i="3"/>
  <c r="J62" i="3"/>
  <c r="L95" i="3"/>
  <c r="E62" i="3"/>
  <c r="F62" i="3"/>
  <c r="I95" i="3"/>
  <c r="G62" i="3"/>
  <c r="M95" i="3"/>
  <c r="E95" i="3"/>
  <c r="C6" i="2"/>
  <c r="J147" i="2"/>
  <c r="F211" i="2"/>
  <c r="J90" i="2"/>
  <c r="O144" i="2"/>
  <c r="C90" i="2"/>
  <c r="F90" i="2"/>
  <c r="L10" i="2"/>
  <c r="L6" i="2" s="1"/>
  <c r="D38" i="2"/>
  <c r="O38" i="2" s="1"/>
  <c r="H38" i="2"/>
  <c r="L38" i="2"/>
  <c r="C48" i="2"/>
  <c r="N147" i="2"/>
  <c r="O169" i="2"/>
  <c r="O213" i="2"/>
  <c r="G212" i="2"/>
  <c r="G211" i="2" s="1"/>
  <c r="K212" i="2"/>
  <c r="K211" i="2" s="1"/>
  <c r="O8" i="2"/>
  <c r="E10" i="2"/>
  <c r="I10" i="2"/>
  <c r="M10" i="2"/>
  <c r="O24" i="2"/>
  <c r="O60" i="2"/>
  <c r="D91" i="2"/>
  <c r="H91" i="2"/>
  <c r="H90" i="2" s="1"/>
  <c r="L91" i="2"/>
  <c r="O135" i="2"/>
  <c r="I148" i="2"/>
  <c r="I147" i="2" s="1"/>
  <c r="M148" i="2"/>
  <c r="M147" i="2" s="1"/>
  <c r="O163" i="2"/>
  <c r="G204" i="2"/>
  <c r="G147" i="2" s="1"/>
  <c r="G5" i="2" s="1"/>
  <c r="K204" i="2"/>
  <c r="D212" i="2"/>
  <c r="H212" i="2"/>
  <c r="L212" i="2"/>
  <c r="O286" i="2"/>
  <c r="O285" i="2" s="1"/>
  <c r="O291" i="2"/>
  <c r="O290" i="2" s="1"/>
  <c r="G38" i="2"/>
  <c r="G6" i="2" s="1"/>
  <c r="K6" i="2"/>
  <c r="H6" i="2"/>
  <c r="H5" i="2" s="1"/>
  <c r="C62" i="2"/>
  <c r="O88" i="2"/>
  <c r="E91" i="2"/>
  <c r="E90" i="2" s="1"/>
  <c r="I91" i="2"/>
  <c r="I90" i="2" s="1"/>
  <c r="M91" i="2"/>
  <c r="D148" i="2"/>
  <c r="D147" i="2" s="1"/>
  <c r="H148" i="2"/>
  <c r="H147" i="2" s="1"/>
  <c r="L148" i="2"/>
  <c r="L147" i="2" s="1"/>
  <c r="O160" i="2"/>
  <c r="O202" i="2"/>
  <c r="O258" i="2"/>
  <c r="O288" i="2"/>
  <c r="H264" i="2"/>
  <c r="O10" i="2"/>
  <c r="O7" i="2"/>
  <c r="M90" i="2"/>
  <c r="O170" i="2"/>
  <c r="O11" i="2"/>
  <c r="O16" i="2"/>
  <c r="E23" i="2"/>
  <c r="E6" i="2" s="1"/>
  <c r="I23" i="2"/>
  <c r="M23" i="2"/>
  <c r="O48" i="2"/>
  <c r="F62" i="2"/>
  <c r="F6" i="2" s="1"/>
  <c r="J62" i="2"/>
  <c r="J6" i="2" s="1"/>
  <c r="N62" i="2"/>
  <c r="N6" i="2" s="1"/>
  <c r="O71" i="2"/>
  <c r="O80" i="2"/>
  <c r="O156" i="2"/>
  <c r="K147" i="2"/>
  <c r="D211" i="2"/>
  <c r="H211" i="2"/>
  <c r="L211" i="2"/>
  <c r="G264" i="2"/>
  <c r="F265" i="2"/>
  <c r="F264" i="2" s="1"/>
  <c r="J265" i="2"/>
  <c r="J264" i="2" s="1"/>
  <c r="N265" i="2"/>
  <c r="N264" i="2" s="1"/>
  <c r="O278" i="2"/>
  <c r="O32" i="2"/>
  <c r="O39" i="2"/>
  <c r="O49" i="2"/>
  <c r="O63" i="2"/>
  <c r="O81" i="2"/>
  <c r="O87" i="2"/>
  <c r="O92" i="2"/>
  <c r="O109" i="2"/>
  <c r="O141" i="2"/>
  <c r="O142" i="2"/>
  <c r="O145" i="2"/>
  <c r="O184" i="2"/>
  <c r="O209" i="2"/>
  <c r="O236" i="2"/>
  <c r="O261" i="2"/>
  <c r="R262" i="2"/>
  <c r="O266" i="2"/>
  <c r="O41" i="2"/>
  <c r="D90" i="2"/>
  <c r="L90" i="2"/>
  <c r="E147" i="2"/>
  <c r="O149" i="2"/>
  <c r="O205" i="2"/>
  <c r="O204" i="2" s="1"/>
  <c r="O253" i="2"/>
  <c r="C204" i="2"/>
  <c r="C147" i="2" s="1"/>
  <c r="C212" i="2"/>
  <c r="C252" i="2"/>
  <c r="O252" i="2" s="1"/>
  <c r="H5" i="4" l="1"/>
  <c r="D5" i="4"/>
  <c r="K5" i="4"/>
  <c r="M5" i="4"/>
  <c r="J5" i="4"/>
  <c r="G5" i="4"/>
  <c r="I5" i="4"/>
  <c r="F5" i="4"/>
  <c r="L5" i="4"/>
  <c r="E5" i="4"/>
  <c r="N5" i="4"/>
  <c r="L5" i="3"/>
  <c r="H5" i="3"/>
  <c r="M5" i="3"/>
  <c r="J5" i="3"/>
  <c r="F5" i="3"/>
  <c r="K5" i="3"/>
  <c r="D5" i="3"/>
  <c r="I5" i="3"/>
  <c r="O95" i="3"/>
  <c r="G5" i="3"/>
  <c r="E5" i="3"/>
  <c r="N5" i="3"/>
  <c r="O62" i="3"/>
  <c r="L5" i="2"/>
  <c r="O90" i="2"/>
  <c r="K5" i="2"/>
  <c r="N5" i="2"/>
  <c r="M6" i="2"/>
  <c r="M5" i="2" s="1"/>
  <c r="J5" i="2"/>
  <c r="I6" i="2"/>
  <c r="I5" i="2" s="1"/>
  <c r="O148" i="2"/>
  <c r="D6" i="2"/>
  <c r="O6" i="2" s="1"/>
  <c r="E5" i="2"/>
  <c r="O212" i="2"/>
  <c r="C211" i="2"/>
  <c r="O211" i="2" s="1"/>
  <c r="O147" i="2"/>
  <c r="O23" i="2"/>
  <c r="F5" i="2"/>
  <c r="O62" i="2"/>
  <c r="D5" i="2"/>
  <c r="O91" i="2"/>
  <c r="O265" i="2"/>
  <c r="O264" i="2" s="1"/>
  <c r="O5" i="4" l="1"/>
  <c r="O5" i="3"/>
  <c r="O5" i="2"/>
  <c r="C5" i="2"/>
</calcChain>
</file>

<file path=xl/comments1.xml><?xml version="1.0" encoding="utf-8"?>
<comments xmlns="http://schemas.openxmlformats.org/spreadsheetml/2006/main">
  <authors>
    <author>Usuario</author>
  </authors>
  <commentList>
    <comment ref="A191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en caso de que tengan un arrendamiento
</t>
        </r>
      </text>
    </comment>
    <comment ref="A238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en caso de que tengan un arrendamiento
</t>
        </r>
      </text>
    </comment>
    <comment ref="A242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en caso de que tengan éste servicio</t>
        </r>
      </text>
    </comment>
  </commentList>
</comments>
</file>

<file path=xl/comments2.xml><?xml version="1.0" encoding="utf-8"?>
<comments xmlns="http://schemas.openxmlformats.org/spreadsheetml/2006/main">
  <authors>
    <author>Usuario</author>
  </authors>
  <commentList>
    <comment ref="A101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en caso de que tengan un arrendamiento
</t>
        </r>
      </text>
    </comment>
    <comment ref="A119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en caso de que tengan un arrendamiento
</t>
        </r>
      </text>
    </comment>
    <comment ref="A123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en caso de que tengan éste servicio</t>
        </r>
      </text>
    </comment>
  </commentList>
</comments>
</file>

<file path=xl/sharedStrings.xml><?xml version="1.0" encoding="utf-8"?>
<sst xmlns="http://schemas.openxmlformats.org/spreadsheetml/2006/main" count="897" uniqueCount="235">
  <si>
    <t>OFICINA DEL C. GOBERNADOR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</si>
  <si>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</si>
  <si>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</si>
  <si>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</si>
  <si>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</si>
  <si>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</si>
  <si>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</si>
  <si>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</si>
  <si>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</si>
  <si>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</t>
  </si>
  <si>
    <t>Octubre</t>
  </si>
  <si>
    <t>Nov.</t>
  </si>
  <si>
    <t>Dic.</t>
  </si>
  <si>
    <t>Total</t>
  </si>
  <si>
    <t>PRESUPUESTO TOTAL</t>
  </si>
  <si>
    <t>010101</t>
  </si>
  <si>
    <t>APOYO ADMINISTRATIVO PARA EL DESARROLLO</t>
  </si>
  <si>
    <t>MATERIALES Y SUMINISTROS</t>
  </si>
  <si>
    <t>Materiales, útiles y equipos menores de</t>
  </si>
  <si>
    <t>Materiales y útilies de impresión</t>
  </si>
  <si>
    <t>Materiales y accesorios menores de equip</t>
  </si>
  <si>
    <t>Materiales sanitario y de limpieza</t>
  </si>
  <si>
    <t>Material eléctrico y electrónico</t>
  </si>
  <si>
    <t>SERVICIOS GENERALES</t>
  </si>
  <si>
    <t>Servicios postales y telegráficos</t>
  </si>
  <si>
    <t>Servicios de mensajería y paquetería</t>
  </si>
  <si>
    <t>Publicaciones e impresiones oficiales</t>
  </si>
  <si>
    <t>Pasajes aéreos</t>
  </si>
  <si>
    <t>Viáticos nacionales</t>
  </si>
  <si>
    <t>Gastos complementarios para servicios ge</t>
  </si>
  <si>
    <t>BIENES MUEBLES, INMUEBLES E INTANGIBLES</t>
  </si>
  <si>
    <t>Equipo de Cómputo</t>
  </si>
  <si>
    <t>ACTIVIDADES DE APOYO A LA PRESTACIÓN DE</t>
  </si>
  <si>
    <t>Gastos menores de alimentos</t>
  </si>
  <si>
    <t>Otros materiales y artículos de construc</t>
  </si>
  <si>
    <t>Refacciones y accesorios menores de edif</t>
  </si>
  <si>
    <t>Refacciones y accesorios menores de equi</t>
  </si>
  <si>
    <t>Arrendamiento de muebles y equipo de ofi</t>
  </si>
  <si>
    <t>Instalación, reparación y mantenimiento</t>
  </si>
  <si>
    <t>Reparación, mantenimiento y conservación</t>
  </si>
  <si>
    <t>MONITOREO DEL CUMPLIMIENTO DE LOS COMPRO</t>
  </si>
  <si>
    <t>Pasajes Terrestres</t>
  </si>
  <si>
    <t>Otros servicios de traslado y hospedaje</t>
  </si>
  <si>
    <t>ORGANIZACIÓN E IMPLEMENTACIÓN DE LA AGEN</t>
  </si>
  <si>
    <t>Materiales y útiles de impresión</t>
  </si>
  <si>
    <t>Alimentación de personas en actividades</t>
  </si>
  <si>
    <t>Gastos de orden social</t>
  </si>
  <si>
    <t>ORGANIZACIÓN Y APOYO TÉCNICO-LOGÍSTICO D</t>
  </si>
  <si>
    <t>Servicios de acceso de Internet, redes y</t>
  </si>
  <si>
    <t>Arrendamiento de edificios y locales</t>
  </si>
  <si>
    <t>Servicios de jardinería y fumigación</t>
  </si>
  <si>
    <t>Sistemas de aire acondicionado, calefacc</t>
  </si>
  <si>
    <t>RELACIONES PÚBLICAS DEL EJECUTIVO ESTATA</t>
  </si>
  <si>
    <t>010201</t>
  </si>
  <si>
    <t>COOR GRAL COM SOCIAL</t>
  </si>
  <si>
    <t>APOYO A LA PRESTACIÓN DE SERVICIOS DE LA DIRECCIÓN DE COMUNICACIÓN SOCIAL</t>
  </si>
  <si>
    <t>21101</t>
  </si>
  <si>
    <t>Materiales, útiles y equipos menores de oficina</t>
  </si>
  <si>
    <t>21202</t>
  </si>
  <si>
    <t>Materiales de fotografía, cinematografía 
y audiovisuales</t>
  </si>
  <si>
    <t>21203</t>
  </si>
  <si>
    <t>Revelado</t>
  </si>
  <si>
    <t>21401</t>
  </si>
  <si>
    <t>Materiales y accesorios menores de equipo de cómputo</t>
  </si>
  <si>
    <t>21501</t>
  </si>
  <si>
    <t>Libros y revistas</t>
  </si>
  <si>
    <t>21502</t>
  </si>
  <si>
    <t>Suscripciones a periódicos, revistas y 
medios informativos</t>
  </si>
  <si>
    <t>21601</t>
  </si>
  <si>
    <t>22106</t>
  </si>
  <si>
    <t>24601</t>
  </si>
  <si>
    <t>25301</t>
  </si>
  <si>
    <t>Medicinas y productos farmacéuticos</t>
  </si>
  <si>
    <t>26101</t>
  </si>
  <si>
    <t>Combustibles, lubricantes y aditivos</t>
  </si>
  <si>
    <t>Vestuario y uniformes oficiales</t>
  </si>
  <si>
    <t>29101</t>
  </si>
  <si>
    <t xml:space="preserve">Herramientas menores </t>
  </si>
  <si>
    <t>29301</t>
  </si>
  <si>
    <t>Refacciones y accesorios menores de mobiliario</t>
  </si>
  <si>
    <t>29401</t>
  </si>
  <si>
    <t>Refacciones y accesorios menores de equipo de cómputo</t>
  </si>
  <si>
    <t>29601</t>
  </si>
  <si>
    <t>Refacciones y accesorios menores de 
equipo de transporte</t>
  </si>
  <si>
    <t>31701</t>
  </si>
  <si>
    <t>Servicios de acceso a internet, redes 
y procesamiento de información</t>
  </si>
  <si>
    <t>31802</t>
  </si>
  <si>
    <t>32201</t>
  </si>
  <si>
    <t>32301</t>
  </si>
  <si>
    <t>Arrendamiento de muebles y equipo 
de oficina</t>
  </si>
  <si>
    <t>33302</t>
  </si>
  <si>
    <t>Arrendamiento de mobiliario</t>
  </si>
  <si>
    <t>Servicios de capacitación</t>
  </si>
  <si>
    <t>33601</t>
  </si>
  <si>
    <t>35101</t>
  </si>
  <si>
    <t>Conservación y mantenimiento menor 
de inmuebles</t>
  </si>
  <si>
    <t>35201</t>
  </si>
  <si>
    <t>Instalación, reparación y mantenimiento de mobiliario</t>
  </si>
  <si>
    <t>35301</t>
  </si>
  <si>
    <t>Instalación, reparación y mantenimiento de equipo de cómputo</t>
  </si>
  <si>
    <t>35501</t>
  </si>
  <si>
    <t xml:space="preserve">Reparación, mantenimiento y
conservación de vehículos y equipo de
transporte </t>
  </si>
  <si>
    <t>35901</t>
  </si>
  <si>
    <t>36301</t>
  </si>
  <si>
    <t>Servicios de creatividad, preproducción y producción (NO INTERNET)</t>
  </si>
  <si>
    <t>36601</t>
  </si>
  <si>
    <t>Servicio de creación y difusión de contenido (INTERNET)</t>
  </si>
  <si>
    <t>37101</t>
  </si>
  <si>
    <t>37201</t>
  </si>
  <si>
    <t>Pasajes terrestres</t>
  </si>
  <si>
    <t>38202</t>
  </si>
  <si>
    <t>Congresos, cursos y eventos</t>
  </si>
  <si>
    <t>51101</t>
  </si>
  <si>
    <t>Mobiliario y equipo de oficina</t>
  </si>
  <si>
    <t>PLANEACIÓN, SEGUIMIENTO Y EVALUACIÓN DE LA POLÍTICA DE COMUNICACIÓN SOCIAL</t>
  </si>
  <si>
    <t>36101</t>
  </si>
  <si>
    <t>Gastos de difusión e información</t>
  </si>
  <si>
    <t>010301</t>
  </si>
  <si>
    <t>ADMINISTRACION GRAL DE LA OFICINA GOBERN</t>
  </si>
  <si>
    <t>APOYO A LAS ACTIVIDADES DE MANTENIMIENTO</t>
  </si>
  <si>
    <t>ATENCIÓN Y SEGUIMIENTO A LAS PETICIONES</t>
  </si>
  <si>
    <t>APOYO A LAS ACTIVIDADES DE CASA OFICIAL</t>
  </si>
  <si>
    <t xml:space="preserve">Materiales y útiles de impresión </t>
  </si>
  <si>
    <t>Alimentación de personas en actividades extraordinaria</t>
  </si>
  <si>
    <t>Utensilios menores para servicio de alimentación</t>
  </si>
  <si>
    <t>Materiales complementarios</t>
  </si>
  <si>
    <t>Otros materiales y artículos de 
construcción y reparación</t>
  </si>
  <si>
    <t>Plaguicidas, abonos, fertilizantes y otros agroquímicos</t>
  </si>
  <si>
    <t>Blancos y otros productos textiles</t>
  </si>
  <si>
    <t>Refacciones y accesorios menores de edificios</t>
  </si>
  <si>
    <t>Refacciones y accesorios menores de equipo de transporte</t>
  </si>
  <si>
    <t>Refacciones y accesorios menores de otros bienes muebles</t>
  </si>
  <si>
    <t>31101</t>
  </si>
  <si>
    <t>Servicio de energía eléctrica</t>
  </si>
  <si>
    <t>31401</t>
  </si>
  <si>
    <t>Telefonía tradicional</t>
  </si>
  <si>
    <t>Telefonía celular</t>
  </si>
  <si>
    <t>Arrendamiento de muebles y equipo de oficina</t>
  </si>
  <si>
    <t>Conservación y mantenimiento menor de inmuebles</t>
  </si>
  <si>
    <t>Instalación, reparación y 
mantenimiento de equipo de cómputo y tecnologías de la información</t>
  </si>
  <si>
    <t>35801</t>
  </si>
  <si>
    <t>Servicio de lavandería, limpieza e higiene</t>
  </si>
  <si>
    <t>39201</t>
  </si>
  <si>
    <t>Impuestos, derechos y cuotas</t>
  </si>
  <si>
    <t>39903</t>
  </si>
  <si>
    <t>Gastos complementarios para servicios generales</t>
  </si>
  <si>
    <t>DESPLIEGUE DEL PROTOCOLO DE SEGURIDAD DE</t>
  </si>
  <si>
    <t>Reparación, mantenimiento y conservación de vehículos</t>
  </si>
  <si>
    <t>010401</t>
  </si>
  <si>
    <t>COORD GRAL ANALISIS Y DES SOCIOPOLITICO</t>
  </si>
  <si>
    <t>DESARROLLO DE LA AGENDA DE RIESGOS PARA</t>
  </si>
  <si>
    <t>Materiales de fotografía, cinematografía y audiovisuales</t>
  </si>
  <si>
    <t>Material estadístico y geográfico</t>
  </si>
  <si>
    <t>Suscripciones a periódicos, revistas y medios informativos</t>
  </si>
  <si>
    <t>Refacciones y accesorios menores de mobiliario y equipo de administración, educacional y recreativo</t>
  </si>
  <si>
    <t>Refacciones y accesorios menores de equipo de cómputo y tecnologías de la información</t>
  </si>
  <si>
    <t>Servicios de revelado de fotografías</t>
  </si>
  <si>
    <t>Viáticos en el extranjero</t>
  </si>
  <si>
    <t>Equipos de generación eléctrica, aparatos y accesorios eléctricos</t>
  </si>
  <si>
    <t>ANÁLISIS DE EVALUACIÓN SEMANAL DEL GABIN</t>
  </si>
  <si>
    <t>Refacciones y accesorios menores de mobi</t>
  </si>
  <si>
    <t>010501</t>
  </si>
  <si>
    <t>DESP DIR GRAL ATENC CIUDADANA Y PART S</t>
  </si>
  <si>
    <t>Refacciones y accesorios menores otros b</t>
  </si>
  <si>
    <t>ATENCIÓN Y SEGUIMIENTO A LAS SOLICITUDES</t>
  </si>
  <si>
    <t>Despensas familiares</t>
  </si>
  <si>
    <t>CLAVE DEPENDENCIA:     01</t>
  </si>
  <si>
    <t>DEPENDENCIA:</t>
  </si>
  <si>
    <t>Llantas de equipo de transporte</t>
  </si>
  <si>
    <t>TRANSFERENCIAS, ASIGNACIONES, SUBSIDIOS</t>
  </si>
  <si>
    <t>Ayudas asistenciales (Acuerdos)</t>
  </si>
  <si>
    <t>43ZE48B01PHK0000</t>
  </si>
  <si>
    <t>CONFERENCIA NACIONAL DE GOBERNADORES (CONAGO)</t>
  </si>
  <si>
    <t>Conferencia Nacional de Gobernadores (CONAGO)</t>
  </si>
  <si>
    <t>51501</t>
  </si>
  <si>
    <t>Equipo de cómputo</t>
  </si>
  <si>
    <t>52101</t>
  </si>
  <si>
    <t>Equipos y aparatos audiovisuales</t>
  </si>
  <si>
    <t>52301</t>
  </si>
  <si>
    <t>Cámaras fotográficas y de video</t>
  </si>
  <si>
    <t>59101</t>
  </si>
  <si>
    <t>Software</t>
  </si>
  <si>
    <t>21201</t>
  </si>
  <si>
    <t>22105</t>
  </si>
  <si>
    <t>Alimentación de personas en actividades extraordinarias</t>
  </si>
  <si>
    <t>22301</t>
  </si>
  <si>
    <t>24901</t>
  </si>
  <si>
    <t>Otros materiales y artículos de construcción y reparación</t>
  </si>
  <si>
    <t>27501</t>
  </si>
  <si>
    <t>Herramientas menore</t>
  </si>
  <si>
    <t>29201</t>
  </si>
  <si>
    <t>31201</t>
  </si>
  <si>
    <t>Gas doméstico</t>
  </si>
  <si>
    <t>31301</t>
  </si>
  <si>
    <t>Servicio de agua potable, drenaje y alcantarillado</t>
  </si>
  <si>
    <t>31501</t>
  </si>
  <si>
    <t>Servicios de acceso de Internet, redes y procesamiento de información</t>
  </si>
  <si>
    <t>34501</t>
  </si>
  <si>
    <t>Seguros y Fianzas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</si>
  <si>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</si>
  <si>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</si>
  <si>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Ayudas asistenciales (Apoyos Económicos)</t>
  </si>
  <si>
    <t>ENTREGA DE APOYOS ASISTENCIALES</t>
  </si>
  <si>
    <t xml:space="preserve">      OFICINA DEL C. GOBERNADOR</t>
  </si>
  <si>
    <r>
      <rPr>
        <b/>
        <sz val="14"/>
        <color rgb="FF000000"/>
        <rFont val="Calibri"/>
        <family val="2"/>
      </rPr>
      <t>PROGRAMA ANUAL DE ADQUISICIONES, ARRENDAMIENTOS Y SERVICIOS DEL SECTOR PÚBLICO DEL ESTADO DE COLIMA</t>
    </r>
    <r>
      <rPr>
        <sz val="11"/>
        <color rgb="FF000000"/>
        <rFont val="Calibri"/>
        <family val="2"/>
        <charset val="204"/>
      </rPr>
      <t xml:space="preserve">
</t>
    </r>
    <r>
      <rPr>
        <b/>
        <sz val="12"/>
        <color rgb="FF000000"/>
        <rFont val="Calibri"/>
        <family val="2"/>
      </rPr>
      <t xml:space="preserve">EJERCICIO FISCAL 2021
</t>
    </r>
  </si>
  <si>
    <t>43ZE48A01PUK0000</t>
  </si>
  <si>
    <t>Servicios de defunción y gastos funerales</t>
  </si>
  <si>
    <t>43ZE48A02PUK0000</t>
  </si>
  <si>
    <t>43ZE48A04PUK0000</t>
  </si>
  <si>
    <t>43ZE48A07PUK0000</t>
  </si>
  <si>
    <t>43ZE48A08PUK0000</t>
  </si>
  <si>
    <t>43ZE48A09PUK0000</t>
  </si>
  <si>
    <t>43ZE48A10PUK0000</t>
  </si>
  <si>
    <t>43ZE48E01PUK0000</t>
  </si>
  <si>
    <t>27102</t>
  </si>
  <si>
    <t>33401</t>
  </si>
  <si>
    <t>33901</t>
  </si>
  <si>
    <t>Prácticas de alumnos</t>
  </si>
  <si>
    <t>33902</t>
  </si>
  <si>
    <t>Asesoría</t>
  </si>
  <si>
    <t>38301</t>
  </si>
  <si>
    <t>38501</t>
  </si>
  <si>
    <t>Gastos de representación</t>
  </si>
  <si>
    <t>43ZE48E02PUK0000</t>
  </si>
  <si>
    <t>43ZE48E03PUK0000</t>
  </si>
  <si>
    <t>PROGRAMA DE DIFUSIÓN TURÍSTICA</t>
  </si>
  <si>
    <t>43ZE48A03PTK0000</t>
  </si>
  <si>
    <t>43ZE48B01PUK0000</t>
  </si>
  <si>
    <t>Pasajes aéreo</t>
  </si>
  <si>
    <t>43ZE48B02PUK0000</t>
  </si>
  <si>
    <t>43ZE48C01PUK0000</t>
  </si>
  <si>
    <t>43ZE48C02PUK0000</t>
  </si>
  <si>
    <t>43ZE48D01PTK0000</t>
  </si>
  <si>
    <t>43ZE48D02PTK0000</t>
  </si>
  <si>
    <t>43ZE48D03PTK0000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</si>
</sst>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[Red]\-#,##0.00\ "/>
  </numFmts>
  <fonts count="21" x14ac:knownFonts="1"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6"/>
      <color theme="0"/>
      <name val="Arial"/>
      <family val="2"/>
    </font>
    <font>
      <sz val="14"/>
      <name val="Arial"/>
      <family val="2"/>
    </font>
    <font>
      <sz val="11"/>
      <color rgb="FF000000"/>
      <name val="Calibri"/>
      <family val="2"/>
      <charset val="204"/>
    </font>
    <font>
      <sz val="12"/>
      <color theme="0"/>
      <name val="Arial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0"/>
      <name val="Calibri"/>
      <family val="2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6" fillId="2" borderId="0" xfId="0" applyFont="1" applyFill="1" applyAlignment="1">
      <alignment horizontal="right"/>
    </xf>
    <xf numFmtId="0" fontId="6" fillId="2" borderId="0" xfId="0" applyFont="1" applyFill="1"/>
    <xf numFmtId="49" fontId="6" fillId="2" borderId="0" xfId="0" applyNumberFormat="1" applyFont="1" applyFill="1" applyAlignment="1">
      <alignment horizontal="right"/>
    </xf>
    <xf numFmtId="164" fontId="6" fillId="2" borderId="0" xfId="1" applyNumberFormat="1" applyFont="1" applyFill="1" applyAlignment="1">
      <alignment horizontal="right"/>
    </xf>
    <xf numFmtId="164" fontId="7" fillId="2" borderId="0" xfId="1" applyNumberFormat="1" applyFont="1" applyFill="1" applyAlignment="1">
      <alignment horizontal="right"/>
    </xf>
    <xf numFmtId="0" fontId="8" fillId="4" borderId="0" xfId="0" applyFont="1" applyFill="1" applyAlignment="1">
      <alignment horizontal="right"/>
    </xf>
    <xf numFmtId="0" fontId="9" fillId="4" borderId="0" xfId="0" applyFont="1" applyFill="1"/>
    <xf numFmtId="164" fontId="8" fillId="4" borderId="0" xfId="1" applyNumberFormat="1" applyFont="1" applyFill="1" applyAlignment="1">
      <alignment horizontal="right"/>
    </xf>
    <xf numFmtId="164" fontId="9" fillId="4" borderId="0" xfId="1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0" fontId="8" fillId="5" borderId="0" xfId="0" applyFont="1" applyFill="1"/>
    <xf numFmtId="164" fontId="8" fillId="5" borderId="0" xfId="1" applyNumberFormat="1" applyFont="1" applyFill="1" applyAlignment="1">
      <alignment horizontal="right"/>
    </xf>
    <xf numFmtId="164" fontId="0" fillId="0" borderId="0" xfId="1" applyNumberFormat="1" applyFont="1" applyAlignment="1">
      <alignment horizontal="right"/>
    </xf>
    <xf numFmtId="164" fontId="10" fillId="5" borderId="0" xfId="1" applyNumberFormat="1" applyFont="1" applyFill="1" applyAlignment="1">
      <alignment horizontal="right"/>
    </xf>
    <xf numFmtId="164" fontId="9" fillId="5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6" fillId="2" borderId="0" xfId="0" applyFont="1" applyFill="1" applyAlignment="1"/>
    <xf numFmtId="0" fontId="9" fillId="4" borderId="0" xfId="0" applyFont="1" applyFill="1" applyAlignment="1"/>
    <xf numFmtId="0" fontId="8" fillId="5" borderId="0" xfId="0" applyFont="1" applyFill="1" applyAlignment="1"/>
    <xf numFmtId="0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 vertical="center"/>
    </xf>
    <xf numFmtId="4" fontId="11" fillId="0" borderId="0" xfId="3" applyNumberFormat="1" applyFont="1" applyBorder="1" applyAlignment="1">
      <alignment horizontal="right" vertical="center" wrapText="1"/>
    </xf>
    <xf numFmtId="164" fontId="11" fillId="0" borderId="0" xfId="1" applyNumberFormat="1" applyFont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0" fontId="8" fillId="5" borderId="0" xfId="0" applyFont="1" applyFill="1" applyBorder="1" applyAlignment="1"/>
    <xf numFmtId="164" fontId="8" fillId="5" borderId="0" xfId="1" applyNumberFormat="1" applyFont="1" applyFill="1" applyBorder="1" applyAlignment="1">
      <alignment horizontal="right"/>
    </xf>
    <xf numFmtId="49" fontId="6" fillId="2" borderId="0" xfId="0" applyNumberFormat="1" applyFont="1" applyFill="1"/>
    <xf numFmtId="0" fontId="6" fillId="2" borderId="0" xfId="0" applyFont="1" applyFill="1" applyAlignment="1">
      <alignment horizontal="left"/>
    </xf>
    <xf numFmtId="49" fontId="2" fillId="0" borderId="0" xfId="2" applyNumberFormat="1" applyFont="1" applyFill="1" applyAlignment="1">
      <alignment horizontal="left" vertical="center"/>
    </xf>
    <xf numFmtId="0" fontId="3" fillId="0" borderId="0" xfId="2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4" fontId="5" fillId="0" borderId="0" xfId="2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right"/>
    </xf>
    <xf numFmtId="0" fontId="6" fillId="3" borderId="0" xfId="0" applyFont="1" applyFill="1"/>
    <xf numFmtId="164" fontId="7" fillId="3" borderId="0" xfId="1" applyNumberFormat="1" applyFont="1" applyFill="1" applyAlignment="1">
      <alignment horizontal="right" vertical="top"/>
    </xf>
    <xf numFmtId="0" fontId="14" fillId="0" borderId="0" xfId="0" applyFont="1"/>
    <xf numFmtId="164" fontId="14" fillId="0" borderId="0" xfId="1" applyNumberFormat="1" applyFont="1" applyAlignment="1">
      <alignment horizontal="right"/>
    </xf>
    <xf numFmtId="164" fontId="15" fillId="5" borderId="0" xfId="1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/>
    <xf numFmtId="164" fontId="0" fillId="0" borderId="0" xfId="1" applyNumberFormat="1" applyFont="1" applyFill="1" applyAlignment="1">
      <alignment horizontal="right"/>
    </xf>
    <xf numFmtId="0" fontId="0" fillId="0" borderId="0" xfId="0" applyFill="1" applyAlignment="1"/>
    <xf numFmtId="164" fontId="8" fillId="0" borderId="0" xfId="1" applyNumberFormat="1" applyFont="1" applyFill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Font="1"/>
    <xf numFmtId="0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center"/>
    </xf>
    <xf numFmtId="4" fontId="11" fillId="0" borderId="0" xfId="3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right"/>
    </xf>
    <xf numFmtId="0" fontId="14" fillId="0" borderId="0" xfId="0" applyFont="1" applyFill="1"/>
    <xf numFmtId="4" fontId="16" fillId="0" borderId="0" xfId="3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/>
    <xf numFmtId="164" fontId="11" fillId="0" borderId="0" xfId="1" applyNumberFormat="1" applyFont="1" applyFill="1" applyBorder="1" applyAlignment="1">
      <alignment horizontal="right"/>
    </xf>
    <xf numFmtId="0" fontId="19" fillId="2" borderId="0" xfId="0" applyFont="1" applyFill="1"/>
    <xf numFmtId="164" fontId="20" fillId="5" borderId="0" xfId="1" applyNumberFormat="1" applyFont="1" applyFill="1" applyAlignment="1">
      <alignment horizontal="right"/>
    </xf>
    <xf numFmtId="164" fontId="6" fillId="3" borderId="0" xfId="1" applyNumberFormat="1" applyFont="1" applyFill="1" applyAlignment="1">
      <alignment horizontal="right" vertical="top"/>
    </xf>
    <xf numFmtId="164" fontId="0" fillId="0" borderId="0" xfId="0" applyNumberFormat="1" applyFill="1"/>
    <xf numFmtId="164" fontId="0" fillId="0" borderId="0" xfId="0" applyNumberFormat="1"/>
    <xf numFmtId="1" fontId="0" fillId="0" borderId="0" xfId="0" applyNumberFormat="1" applyFill="1"/>
    <xf numFmtId="1" fontId="0" fillId="0" borderId="0" xfId="0" applyNumberFormat="1"/>
    <xf numFmtId="164" fontId="6" fillId="2" borderId="0" xfId="1" applyNumberFormat="1" applyFont="1" applyFill="1" applyAlignment="1">
      <alignment horizontal="right" vertical="top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"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47625</xdr:rowOff>
    </xdr:from>
    <xdr:to>
      <xdr:col>1</xdr:col>
      <xdr:colOff>1114425</xdr:colOff>
      <xdr:row>1</xdr:row>
      <xdr:rowOff>438150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7625"/>
          <a:ext cx="18954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47625</xdr:rowOff>
    </xdr:from>
    <xdr:to>
      <xdr:col>1</xdr:col>
      <xdr:colOff>1114425</xdr:colOff>
      <xdr:row>1</xdr:row>
      <xdr:rowOff>438150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7625"/>
          <a:ext cx="18954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47625</xdr:rowOff>
    </xdr:from>
    <xdr:to>
      <xdr:col>1</xdr:col>
      <xdr:colOff>1114425</xdr:colOff>
      <xdr:row>1</xdr:row>
      <xdr:rowOff>438150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7625"/>
          <a:ext cx="18954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47625</xdr:rowOff>
    </xdr:from>
    <xdr:to>
      <xdr:col>1</xdr:col>
      <xdr:colOff>1114425</xdr:colOff>
      <xdr:row>1</xdr:row>
      <xdr:rowOff>438150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7625"/>
          <a:ext cx="18954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47625</xdr:rowOff>
    </xdr:from>
    <xdr:to>
      <xdr:col>1</xdr:col>
      <xdr:colOff>1114425</xdr:colOff>
      <xdr:row>1</xdr:row>
      <xdr:rowOff>438150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7625"/>
          <a:ext cx="18954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93"/>
  <sheetViews>
    <sheetView tabSelected="1" zoomScaleNormal="100" workbookViewId="0">
      <selection activeCell="C20" sqref="C20"/>
    </sheetView>
  </sheetViews>
  <sheetFormatPr baseColWidth="10" defaultRowHeight="15" x14ac:dyDescent="0.25"/>
  <cols>
    <col min="1" max="1" width="17.7109375" bestFit="1" customWidth="1"/>
    <col min="2" max="2" width="44.28515625" bestFit="1" customWidth="1"/>
    <col min="3" max="3" width="15.85546875" style="13" customWidth="1"/>
    <col min="4" max="4" width="14.85546875" style="13" bestFit="1" customWidth="1"/>
    <col min="5" max="13" width="13.5703125" style="13" customWidth="1"/>
    <col min="14" max="14" width="11.85546875" style="13" customWidth="1"/>
    <col min="15" max="15" width="18.42578125" style="13" bestFit="1" customWidth="1"/>
    <col min="16" max="16" width="12.5703125" bestFit="1" customWidth="1"/>
  </cols>
  <sheetData>
    <row r="1" spans="1:15" ht="26.25" customHeight="1" x14ac:dyDescent="0.25">
      <c r="A1" s="29"/>
      <c r="B1" s="30"/>
      <c r="C1" s="31"/>
      <c r="D1" s="63" t="s">
        <v>204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35.25" customHeight="1" x14ac:dyDescent="0.25">
      <c r="A2" s="29"/>
      <c r="B2" s="32"/>
      <c r="C2" s="33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5.75" x14ac:dyDescent="0.25">
      <c r="A3" s="28" t="s">
        <v>166</v>
      </c>
      <c r="B3" s="27"/>
      <c r="C3" s="62" t="s">
        <v>1</v>
      </c>
      <c r="D3" s="62" t="s">
        <v>2</v>
      </c>
      <c r="E3" s="62" t="s">
        <v>3</v>
      </c>
      <c r="F3" s="62" t="s">
        <v>4</v>
      </c>
      <c r="G3" s="62" t="s">
        <v>5</v>
      </c>
      <c r="H3" s="62" t="s">
        <v>6</v>
      </c>
      <c r="I3" s="62" t="s">
        <v>7</v>
      </c>
      <c r="J3" s="62" t="s">
        <v>8</v>
      </c>
      <c r="K3" s="62" t="s">
        <v>9</v>
      </c>
      <c r="L3" s="62" t="s">
        <v>10</v>
      </c>
      <c r="M3" s="62" t="s">
        <v>11</v>
      </c>
      <c r="N3" s="62" t="s">
        <v>12</v>
      </c>
      <c r="O3" s="62" t="s">
        <v>13</v>
      </c>
    </row>
    <row r="4" spans="1:15" ht="21" x14ac:dyDescent="0.35">
      <c r="A4" s="1" t="s">
        <v>167</v>
      </c>
      <c r="B4" s="55" t="s">
        <v>203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8.75" x14ac:dyDescent="0.25">
      <c r="A5" s="34"/>
      <c r="B5" s="35" t="s">
        <v>14</v>
      </c>
      <c r="C5" s="57">
        <f t="shared" ref="C5:O5" si="0">C6+C90+C147+C211+C264</f>
        <v>382548</v>
      </c>
      <c r="D5" s="57">
        <f t="shared" si="0"/>
        <v>3234093</v>
      </c>
      <c r="E5" s="57">
        <f t="shared" si="0"/>
        <v>3446390</v>
      </c>
      <c r="F5" s="57">
        <f t="shared" si="0"/>
        <v>3703190</v>
      </c>
      <c r="G5" s="57">
        <f t="shared" si="0"/>
        <v>3188340</v>
      </c>
      <c r="H5" s="57">
        <f t="shared" si="0"/>
        <v>3271240</v>
      </c>
      <c r="I5" s="57">
        <f t="shared" si="0"/>
        <v>3158140</v>
      </c>
      <c r="J5" s="57">
        <f t="shared" si="0"/>
        <v>3208940</v>
      </c>
      <c r="K5" s="57">
        <f t="shared" si="0"/>
        <v>3545316</v>
      </c>
      <c r="L5" s="57">
        <f t="shared" si="0"/>
        <v>3147540</v>
      </c>
      <c r="M5" s="57">
        <f t="shared" si="0"/>
        <v>3546176</v>
      </c>
      <c r="N5" s="57">
        <f t="shared" si="0"/>
        <v>372032</v>
      </c>
      <c r="O5" s="36">
        <f t="shared" si="0"/>
        <v>34203945</v>
      </c>
    </row>
    <row r="6" spans="1:15" ht="18.75" customHeight="1" x14ac:dyDescent="0.3">
      <c r="A6" s="3" t="s">
        <v>15</v>
      </c>
      <c r="B6" s="2" t="s">
        <v>0</v>
      </c>
      <c r="C6" s="4">
        <f>C7+C10+C23+C38+C48+C62+C80+C87</f>
        <v>21333</v>
      </c>
      <c r="D6" s="4">
        <f t="shared" ref="D6:N6" si="1">D7+D10+D23+D38+D48+D62+D80</f>
        <v>155033</v>
      </c>
      <c r="E6" s="4">
        <f t="shared" si="1"/>
        <v>142033</v>
      </c>
      <c r="F6" s="4">
        <f t="shared" si="1"/>
        <v>164533</v>
      </c>
      <c r="G6" s="4">
        <f t="shared" si="1"/>
        <v>125033</v>
      </c>
      <c r="H6" s="4">
        <f t="shared" si="1"/>
        <v>159533</v>
      </c>
      <c r="I6" s="4">
        <f t="shared" si="1"/>
        <v>129533</v>
      </c>
      <c r="J6" s="4">
        <f t="shared" si="1"/>
        <v>152033</v>
      </c>
      <c r="K6" s="4">
        <f t="shared" si="1"/>
        <v>139533</v>
      </c>
      <c r="L6" s="4">
        <f t="shared" si="1"/>
        <v>162033</v>
      </c>
      <c r="M6" s="4">
        <f t="shared" si="1"/>
        <v>392533</v>
      </c>
      <c r="N6" s="4">
        <f t="shared" si="1"/>
        <v>62782</v>
      </c>
      <c r="O6" s="5">
        <f>SUM(C6:N6)</f>
        <v>1805945</v>
      </c>
    </row>
    <row r="7" spans="1:15" ht="15.75" customHeight="1" x14ac:dyDescent="0.25">
      <c r="A7" s="6" t="s">
        <v>205</v>
      </c>
      <c r="B7" s="7" t="s">
        <v>119</v>
      </c>
      <c r="C7" s="8">
        <f>C8</f>
        <v>13333</v>
      </c>
      <c r="D7" s="8">
        <f t="shared" ref="D7:N7" si="2">D8</f>
        <v>13333</v>
      </c>
      <c r="E7" s="8">
        <f t="shared" si="2"/>
        <v>13333</v>
      </c>
      <c r="F7" s="8">
        <f t="shared" si="2"/>
        <v>13333</v>
      </c>
      <c r="G7" s="8">
        <f t="shared" si="2"/>
        <v>13333</v>
      </c>
      <c r="H7" s="8">
        <f t="shared" si="2"/>
        <v>13333</v>
      </c>
      <c r="I7" s="8">
        <f t="shared" si="2"/>
        <v>13333</v>
      </c>
      <c r="J7" s="8">
        <f t="shared" si="2"/>
        <v>13333</v>
      </c>
      <c r="K7" s="8">
        <f t="shared" si="2"/>
        <v>13333</v>
      </c>
      <c r="L7" s="8">
        <f t="shared" si="2"/>
        <v>13333</v>
      </c>
      <c r="M7" s="8">
        <f t="shared" si="2"/>
        <v>13333</v>
      </c>
      <c r="N7" s="8">
        <f t="shared" si="2"/>
        <v>13337</v>
      </c>
      <c r="O7" s="9">
        <f t="shared" ref="O7:O9" si="3">SUM(C7:N7)</f>
        <v>160000</v>
      </c>
    </row>
    <row r="8" spans="1:15" ht="15" customHeight="1" x14ac:dyDescent="0.25">
      <c r="A8" s="10">
        <v>30000</v>
      </c>
      <c r="B8" s="11" t="s">
        <v>23</v>
      </c>
      <c r="C8" s="12">
        <f>SUM(C9:C9)</f>
        <v>13333</v>
      </c>
      <c r="D8" s="12">
        <f t="shared" ref="D8:N8" si="4">SUM(D9:D9)</f>
        <v>13333</v>
      </c>
      <c r="E8" s="12">
        <f t="shared" si="4"/>
        <v>13333</v>
      </c>
      <c r="F8" s="12">
        <f t="shared" si="4"/>
        <v>13333</v>
      </c>
      <c r="G8" s="12">
        <f t="shared" si="4"/>
        <v>13333</v>
      </c>
      <c r="H8" s="12">
        <f t="shared" si="4"/>
        <v>13333</v>
      </c>
      <c r="I8" s="12">
        <f t="shared" si="4"/>
        <v>13333</v>
      </c>
      <c r="J8" s="12">
        <f t="shared" si="4"/>
        <v>13333</v>
      </c>
      <c r="K8" s="12">
        <f t="shared" si="4"/>
        <v>13333</v>
      </c>
      <c r="L8" s="12">
        <f t="shared" si="4"/>
        <v>13333</v>
      </c>
      <c r="M8" s="12">
        <f t="shared" si="4"/>
        <v>13333</v>
      </c>
      <c r="N8" s="12">
        <f t="shared" si="4"/>
        <v>13337</v>
      </c>
      <c r="O8" s="12">
        <f t="shared" si="3"/>
        <v>160000</v>
      </c>
    </row>
    <row r="9" spans="1:15" ht="15" customHeight="1" x14ac:dyDescent="0.25">
      <c r="A9">
        <v>39101</v>
      </c>
      <c r="B9" t="s">
        <v>206</v>
      </c>
      <c r="C9" s="13">
        <v>13333</v>
      </c>
      <c r="D9" s="13">
        <v>13333</v>
      </c>
      <c r="E9" s="13">
        <v>13333</v>
      </c>
      <c r="F9" s="13">
        <v>13333</v>
      </c>
      <c r="G9" s="13">
        <v>13333</v>
      </c>
      <c r="H9" s="13">
        <v>13333</v>
      </c>
      <c r="I9" s="13">
        <v>13333</v>
      </c>
      <c r="J9" s="13">
        <v>13333</v>
      </c>
      <c r="K9" s="13">
        <v>13333</v>
      </c>
      <c r="L9" s="13">
        <v>13333</v>
      </c>
      <c r="M9" s="13">
        <v>13333</v>
      </c>
      <c r="N9" s="13">
        <v>13337</v>
      </c>
      <c r="O9" s="14">
        <f t="shared" si="3"/>
        <v>160000</v>
      </c>
    </row>
    <row r="10" spans="1:15" ht="15.75" customHeight="1" x14ac:dyDescent="0.25">
      <c r="A10" s="6" t="s">
        <v>207</v>
      </c>
      <c r="B10" s="7" t="s">
        <v>16</v>
      </c>
      <c r="C10" s="8">
        <f t="shared" ref="C10:N10" si="5">C11+C16+C21</f>
        <v>3000</v>
      </c>
      <c r="D10" s="8">
        <f t="shared" si="5"/>
        <v>15700</v>
      </c>
      <c r="E10" s="8">
        <f t="shared" si="5"/>
        <v>18700</v>
      </c>
      <c r="F10" s="8">
        <f t="shared" si="5"/>
        <v>15700</v>
      </c>
      <c r="G10" s="8">
        <f t="shared" si="5"/>
        <v>21200</v>
      </c>
      <c r="H10" s="8">
        <f t="shared" si="5"/>
        <v>15700</v>
      </c>
      <c r="I10" s="8">
        <f t="shared" si="5"/>
        <v>15700</v>
      </c>
      <c r="J10" s="8">
        <f t="shared" si="5"/>
        <v>15700</v>
      </c>
      <c r="K10" s="8">
        <f t="shared" si="5"/>
        <v>15700</v>
      </c>
      <c r="L10" s="8">
        <f t="shared" si="5"/>
        <v>15700</v>
      </c>
      <c r="M10" s="8">
        <f t="shared" si="5"/>
        <v>18700</v>
      </c>
      <c r="N10" s="8">
        <f t="shared" si="5"/>
        <v>14445</v>
      </c>
      <c r="O10" s="9">
        <f t="shared" ref="O10:O15" si="6">SUM(C10:N10)</f>
        <v>185945</v>
      </c>
    </row>
    <row r="11" spans="1:15" ht="15" customHeight="1" x14ac:dyDescent="0.25">
      <c r="A11" s="10">
        <v>20000</v>
      </c>
      <c r="B11" s="11" t="s">
        <v>17</v>
      </c>
      <c r="C11" s="12">
        <f t="shared" ref="C11:N11" si="7">SUM(C12:C15)</f>
        <v>0</v>
      </c>
      <c r="D11" s="12">
        <f t="shared" si="7"/>
        <v>11500</v>
      </c>
      <c r="E11" s="12">
        <f t="shared" si="7"/>
        <v>11500</v>
      </c>
      <c r="F11" s="12">
        <f t="shared" si="7"/>
        <v>11500</v>
      </c>
      <c r="G11" s="12">
        <f t="shared" si="7"/>
        <v>11500</v>
      </c>
      <c r="H11" s="12">
        <f t="shared" si="7"/>
        <v>11500</v>
      </c>
      <c r="I11" s="12">
        <f t="shared" si="7"/>
        <v>11500</v>
      </c>
      <c r="J11" s="12">
        <f t="shared" si="7"/>
        <v>11500</v>
      </c>
      <c r="K11" s="12">
        <f t="shared" si="7"/>
        <v>11500</v>
      </c>
      <c r="L11" s="12">
        <f t="shared" si="7"/>
        <v>11500</v>
      </c>
      <c r="M11" s="12">
        <f t="shared" si="7"/>
        <v>11500</v>
      </c>
      <c r="N11" s="12">
        <f t="shared" si="7"/>
        <v>11445</v>
      </c>
      <c r="O11" s="12">
        <f t="shared" si="6"/>
        <v>126445</v>
      </c>
    </row>
    <row r="12" spans="1:15" ht="15" customHeight="1" x14ac:dyDescent="0.25">
      <c r="A12">
        <v>21101</v>
      </c>
      <c r="B12" t="s">
        <v>18</v>
      </c>
      <c r="C12" s="13">
        <v>0</v>
      </c>
      <c r="D12" s="13">
        <v>5000</v>
      </c>
      <c r="E12" s="13">
        <v>5000</v>
      </c>
      <c r="F12" s="13">
        <v>5000</v>
      </c>
      <c r="G12" s="13">
        <v>5000</v>
      </c>
      <c r="H12" s="13">
        <v>5000</v>
      </c>
      <c r="I12" s="13">
        <v>5000</v>
      </c>
      <c r="J12" s="13">
        <v>5000</v>
      </c>
      <c r="K12" s="13">
        <v>5000</v>
      </c>
      <c r="L12" s="13">
        <v>5000</v>
      </c>
      <c r="M12" s="13">
        <v>5000</v>
      </c>
      <c r="N12" s="13">
        <v>4945</v>
      </c>
      <c r="O12" s="14">
        <f t="shared" si="6"/>
        <v>54945</v>
      </c>
    </row>
    <row r="13" spans="1:15" ht="15" customHeight="1" x14ac:dyDescent="0.25">
      <c r="A13">
        <v>21201</v>
      </c>
      <c r="B13" t="s">
        <v>19</v>
      </c>
      <c r="C13" s="13">
        <v>0</v>
      </c>
      <c r="D13" s="13">
        <v>3000</v>
      </c>
      <c r="E13" s="13">
        <v>3000</v>
      </c>
      <c r="F13" s="13">
        <v>3000</v>
      </c>
      <c r="G13" s="13">
        <v>3000</v>
      </c>
      <c r="H13" s="13">
        <v>3000</v>
      </c>
      <c r="I13" s="13">
        <v>3000</v>
      </c>
      <c r="J13" s="13">
        <v>3000</v>
      </c>
      <c r="K13" s="13">
        <v>3000</v>
      </c>
      <c r="L13" s="13">
        <v>3000</v>
      </c>
      <c r="M13" s="13">
        <v>3000</v>
      </c>
      <c r="N13" s="13">
        <v>3000</v>
      </c>
      <c r="O13" s="14">
        <f t="shared" si="6"/>
        <v>33000</v>
      </c>
    </row>
    <row r="14" spans="1:15" ht="15" customHeight="1" x14ac:dyDescent="0.25">
      <c r="A14">
        <v>21401</v>
      </c>
      <c r="B14" t="s">
        <v>20</v>
      </c>
      <c r="C14" s="13">
        <v>0</v>
      </c>
      <c r="D14" s="13">
        <v>2500</v>
      </c>
      <c r="E14" s="13">
        <v>2500</v>
      </c>
      <c r="F14" s="13">
        <v>2500</v>
      </c>
      <c r="G14" s="13">
        <v>2500</v>
      </c>
      <c r="H14" s="13">
        <v>2500</v>
      </c>
      <c r="I14" s="13">
        <v>2500</v>
      </c>
      <c r="J14" s="13">
        <v>2500</v>
      </c>
      <c r="K14" s="13">
        <v>2500</v>
      </c>
      <c r="L14" s="13">
        <v>2500</v>
      </c>
      <c r="M14" s="13">
        <v>2500</v>
      </c>
      <c r="N14" s="13">
        <v>2500</v>
      </c>
      <c r="O14" s="14">
        <f t="shared" si="6"/>
        <v>27500</v>
      </c>
    </row>
    <row r="15" spans="1:15" ht="15" customHeight="1" x14ac:dyDescent="0.25">
      <c r="A15">
        <v>24601</v>
      </c>
      <c r="B15" t="s">
        <v>22</v>
      </c>
      <c r="C15" s="13">
        <v>0</v>
      </c>
      <c r="D15" s="13">
        <v>1000</v>
      </c>
      <c r="E15" s="13">
        <v>1000</v>
      </c>
      <c r="F15" s="13">
        <v>1000</v>
      </c>
      <c r="G15" s="13">
        <v>1000</v>
      </c>
      <c r="H15" s="13">
        <v>1000</v>
      </c>
      <c r="I15" s="13">
        <v>1000</v>
      </c>
      <c r="J15" s="13">
        <v>1000</v>
      </c>
      <c r="K15" s="13">
        <v>1000</v>
      </c>
      <c r="L15" s="13">
        <v>1000</v>
      </c>
      <c r="M15" s="13">
        <v>1000</v>
      </c>
      <c r="N15" s="13">
        <v>1000</v>
      </c>
      <c r="O15" s="14">
        <f t="shared" si="6"/>
        <v>11000</v>
      </c>
    </row>
    <row r="16" spans="1:15" ht="15" customHeight="1" x14ac:dyDescent="0.25">
      <c r="A16" s="10">
        <v>30000</v>
      </c>
      <c r="B16" s="11" t="s">
        <v>23</v>
      </c>
      <c r="C16" s="12">
        <f t="shared" ref="C16:N16" si="8">SUM(C17:C20)</f>
        <v>3000</v>
      </c>
      <c r="D16" s="12">
        <f t="shared" si="8"/>
        <v>4200</v>
      </c>
      <c r="E16" s="12">
        <f t="shared" si="8"/>
        <v>7200</v>
      </c>
      <c r="F16" s="12">
        <f t="shared" si="8"/>
        <v>4200</v>
      </c>
      <c r="G16" s="12">
        <f t="shared" si="8"/>
        <v>9700</v>
      </c>
      <c r="H16" s="12">
        <f t="shared" si="8"/>
        <v>4200</v>
      </c>
      <c r="I16" s="12">
        <f t="shared" si="8"/>
        <v>4200</v>
      </c>
      <c r="J16" s="12">
        <f t="shared" si="8"/>
        <v>4200</v>
      </c>
      <c r="K16" s="12">
        <f t="shared" si="8"/>
        <v>4200</v>
      </c>
      <c r="L16" s="12">
        <f t="shared" si="8"/>
        <v>4200</v>
      </c>
      <c r="M16" s="12">
        <f t="shared" si="8"/>
        <v>7200</v>
      </c>
      <c r="N16" s="12">
        <f t="shared" si="8"/>
        <v>3000</v>
      </c>
      <c r="O16" s="12">
        <f t="shared" ref="O16:O79" si="9">SUM(C16:N16)</f>
        <v>59500</v>
      </c>
    </row>
    <row r="17" spans="1:15" ht="15" customHeight="1" x14ac:dyDescent="0.25">
      <c r="A17">
        <v>31801</v>
      </c>
      <c r="B17" t="s">
        <v>24</v>
      </c>
      <c r="C17" s="13">
        <v>0</v>
      </c>
      <c r="D17" s="13">
        <v>0</v>
      </c>
      <c r="E17" s="13">
        <v>3000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3000</v>
      </c>
      <c r="N17" s="13">
        <v>0</v>
      </c>
      <c r="O17" s="14">
        <f t="shared" si="9"/>
        <v>6000</v>
      </c>
    </row>
    <row r="18" spans="1:15" ht="15" customHeight="1" x14ac:dyDescent="0.25">
      <c r="A18">
        <v>31802</v>
      </c>
      <c r="B18" t="s">
        <v>25</v>
      </c>
      <c r="C18" s="13">
        <v>3000</v>
      </c>
      <c r="D18" s="13">
        <v>3000</v>
      </c>
      <c r="E18" s="13">
        <v>3000</v>
      </c>
      <c r="F18" s="13">
        <v>3000</v>
      </c>
      <c r="G18" s="13">
        <v>3000</v>
      </c>
      <c r="H18" s="13">
        <v>3000</v>
      </c>
      <c r="I18" s="13">
        <v>3000</v>
      </c>
      <c r="J18" s="13">
        <v>3000</v>
      </c>
      <c r="K18" s="13">
        <v>3000</v>
      </c>
      <c r="L18" s="13">
        <v>3000</v>
      </c>
      <c r="M18" s="13">
        <v>3000</v>
      </c>
      <c r="N18" s="13">
        <v>3000</v>
      </c>
      <c r="O18" s="14">
        <f t="shared" si="9"/>
        <v>36000</v>
      </c>
    </row>
    <row r="19" spans="1:15" ht="15" customHeight="1" x14ac:dyDescent="0.25">
      <c r="A19">
        <v>33601</v>
      </c>
      <c r="B19" t="s">
        <v>26</v>
      </c>
      <c r="C19" s="13">
        <v>0</v>
      </c>
      <c r="D19" s="13">
        <v>0</v>
      </c>
      <c r="E19" s="13">
        <v>0</v>
      </c>
      <c r="F19" s="13">
        <v>0</v>
      </c>
      <c r="G19" s="13">
        <v>5500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4">
        <f t="shared" si="9"/>
        <v>5500</v>
      </c>
    </row>
    <row r="20" spans="1:15" x14ac:dyDescent="0.25">
      <c r="A20">
        <v>39903</v>
      </c>
      <c r="B20" t="s">
        <v>29</v>
      </c>
      <c r="C20" s="13">
        <v>0</v>
      </c>
      <c r="D20" s="13">
        <v>1200</v>
      </c>
      <c r="E20" s="13">
        <v>1200</v>
      </c>
      <c r="F20" s="13">
        <v>1200</v>
      </c>
      <c r="G20" s="13">
        <v>1200</v>
      </c>
      <c r="H20" s="13">
        <v>1200</v>
      </c>
      <c r="I20" s="13">
        <v>1200</v>
      </c>
      <c r="J20" s="13">
        <v>1200</v>
      </c>
      <c r="K20" s="13">
        <v>1200</v>
      </c>
      <c r="L20" s="13">
        <v>1200</v>
      </c>
      <c r="M20" s="13">
        <v>1200</v>
      </c>
      <c r="N20" s="13">
        <v>0</v>
      </c>
      <c r="O20" s="14">
        <f t="shared" si="9"/>
        <v>12000</v>
      </c>
    </row>
    <row r="21" spans="1:15" ht="15" customHeight="1" x14ac:dyDescent="0.25">
      <c r="A21" s="10">
        <v>50000</v>
      </c>
      <c r="B21" s="11" t="s">
        <v>30</v>
      </c>
      <c r="C21" s="12">
        <f>SUM(C22)</f>
        <v>0</v>
      </c>
      <c r="D21" s="12">
        <f t="shared" ref="D21:N21" si="10">SUM(D22)</f>
        <v>0</v>
      </c>
      <c r="E21" s="12">
        <f t="shared" si="10"/>
        <v>0</v>
      </c>
      <c r="F21" s="12">
        <f t="shared" si="10"/>
        <v>0</v>
      </c>
      <c r="G21" s="12">
        <f t="shared" si="10"/>
        <v>0</v>
      </c>
      <c r="H21" s="12">
        <f t="shared" si="10"/>
        <v>0</v>
      </c>
      <c r="I21" s="12">
        <f t="shared" si="10"/>
        <v>0</v>
      </c>
      <c r="J21" s="12">
        <f t="shared" si="10"/>
        <v>0</v>
      </c>
      <c r="K21" s="12">
        <f t="shared" si="10"/>
        <v>0</v>
      </c>
      <c r="L21" s="12">
        <f t="shared" si="10"/>
        <v>0</v>
      </c>
      <c r="M21" s="12">
        <f t="shared" si="10"/>
        <v>0</v>
      </c>
      <c r="N21" s="12">
        <f t="shared" si="10"/>
        <v>0</v>
      </c>
      <c r="O21" s="12">
        <f t="shared" si="9"/>
        <v>0</v>
      </c>
    </row>
    <row r="22" spans="1:15" ht="15" customHeight="1" x14ac:dyDescent="0.25">
      <c r="A22">
        <v>51501</v>
      </c>
      <c r="B22" t="s">
        <v>31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4">
        <f t="shared" si="9"/>
        <v>0</v>
      </c>
    </row>
    <row r="23" spans="1:15" ht="15.75" customHeight="1" x14ac:dyDescent="0.25">
      <c r="A23" s="6" t="s">
        <v>208</v>
      </c>
      <c r="B23" s="7" t="s">
        <v>32</v>
      </c>
      <c r="C23" s="8">
        <f>C24+C32</f>
        <v>0</v>
      </c>
      <c r="D23" s="8">
        <f t="shared" ref="D23:N23" si="11">D24+D32</f>
        <v>19000</v>
      </c>
      <c r="E23" s="8">
        <f t="shared" si="11"/>
        <v>19000</v>
      </c>
      <c r="F23" s="8">
        <f t="shared" si="11"/>
        <v>19000</v>
      </c>
      <c r="G23" s="8">
        <f t="shared" si="11"/>
        <v>19000</v>
      </c>
      <c r="H23" s="8">
        <f t="shared" si="11"/>
        <v>19000</v>
      </c>
      <c r="I23" s="8">
        <f t="shared" si="11"/>
        <v>19000</v>
      </c>
      <c r="J23" s="8">
        <f t="shared" si="11"/>
        <v>19000</v>
      </c>
      <c r="K23" s="8">
        <f t="shared" si="11"/>
        <v>19000</v>
      </c>
      <c r="L23" s="8">
        <f t="shared" si="11"/>
        <v>19000</v>
      </c>
      <c r="M23" s="8">
        <f t="shared" si="11"/>
        <v>19000</v>
      </c>
      <c r="N23" s="8">
        <f t="shared" si="11"/>
        <v>0</v>
      </c>
      <c r="O23" s="9">
        <f t="shared" si="9"/>
        <v>190000</v>
      </c>
    </row>
    <row r="24" spans="1:15" ht="15" customHeight="1" x14ac:dyDescent="0.25">
      <c r="A24" s="10">
        <v>20000</v>
      </c>
      <c r="B24" s="11" t="s">
        <v>17</v>
      </c>
      <c r="C24" s="12">
        <f>SUM(C25:C31)</f>
        <v>0</v>
      </c>
      <c r="D24" s="12">
        <f t="shared" ref="D24:N24" si="12">SUM(D25:D31)</f>
        <v>9800</v>
      </c>
      <c r="E24" s="12">
        <f t="shared" si="12"/>
        <v>9800</v>
      </c>
      <c r="F24" s="12">
        <f t="shared" si="12"/>
        <v>9800</v>
      </c>
      <c r="G24" s="12">
        <f t="shared" si="12"/>
        <v>9800</v>
      </c>
      <c r="H24" s="12">
        <f t="shared" si="12"/>
        <v>9800</v>
      </c>
      <c r="I24" s="12">
        <f t="shared" si="12"/>
        <v>9800</v>
      </c>
      <c r="J24" s="12">
        <f t="shared" si="12"/>
        <v>9800</v>
      </c>
      <c r="K24" s="12">
        <f t="shared" si="12"/>
        <v>9800</v>
      </c>
      <c r="L24" s="12">
        <f t="shared" si="12"/>
        <v>9800</v>
      </c>
      <c r="M24" s="12">
        <f t="shared" si="12"/>
        <v>9800</v>
      </c>
      <c r="N24" s="12">
        <f t="shared" si="12"/>
        <v>0</v>
      </c>
      <c r="O24" s="12">
        <f t="shared" si="9"/>
        <v>98000</v>
      </c>
    </row>
    <row r="25" spans="1:15" ht="15" customHeight="1" x14ac:dyDescent="0.25">
      <c r="A25">
        <v>21101</v>
      </c>
      <c r="B25" t="s">
        <v>18</v>
      </c>
      <c r="C25" s="13">
        <v>0</v>
      </c>
      <c r="D25" s="13">
        <v>2300</v>
      </c>
      <c r="E25" s="13">
        <v>2300</v>
      </c>
      <c r="F25" s="13">
        <v>2300</v>
      </c>
      <c r="G25" s="13">
        <v>2300</v>
      </c>
      <c r="H25" s="13">
        <v>2300</v>
      </c>
      <c r="I25" s="13">
        <v>2300</v>
      </c>
      <c r="J25" s="13">
        <v>2300</v>
      </c>
      <c r="K25" s="13">
        <v>2300</v>
      </c>
      <c r="L25" s="13">
        <v>2300</v>
      </c>
      <c r="M25" s="13">
        <v>2300</v>
      </c>
      <c r="N25" s="13">
        <v>0</v>
      </c>
      <c r="O25" s="14">
        <f t="shared" si="9"/>
        <v>23000</v>
      </c>
    </row>
    <row r="26" spans="1:15" ht="15" customHeight="1" x14ac:dyDescent="0.25">
      <c r="A26">
        <v>21401</v>
      </c>
      <c r="B26" t="s">
        <v>20</v>
      </c>
      <c r="C26" s="13">
        <v>0</v>
      </c>
      <c r="D26" s="13">
        <v>1500</v>
      </c>
      <c r="E26" s="13">
        <v>1500</v>
      </c>
      <c r="F26" s="13">
        <v>1500</v>
      </c>
      <c r="G26" s="13">
        <v>1500</v>
      </c>
      <c r="H26" s="13">
        <v>1500</v>
      </c>
      <c r="I26" s="13">
        <v>1500</v>
      </c>
      <c r="J26" s="13">
        <v>1500</v>
      </c>
      <c r="K26" s="13">
        <v>1500</v>
      </c>
      <c r="L26" s="13">
        <v>1500</v>
      </c>
      <c r="M26" s="13">
        <v>1500</v>
      </c>
      <c r="N26" s="13">
        <v>0</v>
      </c>
      <c r="O26" s="14">
        <f t="shared" si="9"/>
        <v>15000</v>
      </c>
    </row>
    <row r="27" spans="1:15" ht="15" customHeight="1" x14ac:dyDescent="0.25">
      <c r="A27">
        <v>21601</v>
      </c>
      <c r="B27" t="s">
        <v>21</v>
      </c>
      <c r="C27" s="13">
        <v>0</v>
      </c>
      <c r="D27" s="13">
        <v>2000</v>
      </c>
      <c r="E27" s="13">
        <v>2000</v>
      </c>
      <c r="F27" s="13">
        <v>2000</v>
      </c>
      <c r="G27" s="13">
        <v>2000</v>
      </c>
      <c r="H27" s="13">
        <v>2000</v>
      </c>
      <c r="I27" s="13">
        <v>2000</v>
      </c>
      <c r="J27" s="13">
        <v>2000</v>
      </c>
      <c r="K27" s="13">
        <v>2000</v>
      </c>
      <c r="L27" s="13">
        <v>2000</v>
      </c>
      <c r="M27" s="13">
        <v>2000</v>
      </c>
      <c r="N27" s="13">
        <v>0</v>
      </c>
      <c r="O27" s="14">
        <f t="shared" si="9"/>
        <v>20000</v>
      </c>
    </row>
    <row r="28" spans="1:15" ht="15" customHeight="1" x14ac:dyDescent="0.25">
      <c r="A28">
        <v>22106</v>
      </c>
      <c r="B28" t="s">
        <v>33</v>
      </c>
      <c r="C28" s="13">
        <v>0</v>
      </c>
      <c r="D28" s="13">
        <v>1000</v>
      </c>
      <c r="E28" s="13">
        <v>1000</v>
      </c>
      <c r="F28" s="13">
        <v>1000</v>
      </c>
      <c r="G28" s="13">
        <v>1000</v>
      </c>
      <c r="H28" s="13">
        <v>1000</v>
      </c>
      <c r="I28" s="13">
        <v>1000</v>
      </c>
      <c r="J28" s="13">
        <v>1000</v>
      </c>
      <c r="K28" s="13">
        <v>1000</v>
      </c>
      <c r="L28" s="13">
        <v>1000</v>
      </c>
      <c r="M28" s="13">
        <v>1000</v>
      </c>
      <c r="N28" s="13">
        <v>0</v>
      </c>
      <c r="O28" s="14">
        <f t="shared" si="9"/>
        <v>10000</v>
      </c>
    </row>
    <row r="29" spans="1:15" ht="15" customHeight="1" x14ac:dyDescent="0.25">
      <c r="A29">
        <v>24901</v>
      </c>
      <c r="B29" t="s">
        <v>34</v>
      </c>
      <c r="C29" s="13">
        <v>0</v>
      </c>
      <c r="D29" s="13">
        <v>1000</v>
      </c>
      <c r="E29" s="13">
        <v>1000</v>
      </c>
      <c r="F29" s="13">
        <v>1000</v>
      </c>
      <c r="G29" s="13">
        <v>1000</v>
      </c>
      <c r="H29" s="13">
        <v>1000</v>
      </c>
      <c r="I29" s="13">
        <v>1000</v>
      </c>
      <c r="J29" s="13">
        <v>1000</v>
      </c>
      <c r="K29" s="13">
        <v>1000</v>
      </c>
      <c r="L29" s="13">
        <v>1000</v>
      </c>
      <c r="M29" s="13">
        <v>1000</v>
      </c>
      <c r="N29" s="13">
        <v>0</v>
      </c>
      <c r="O29" s="14">
        <f t="shared" si="9"/>
        <v>10000</v>
      </c>
    </row>
    <row r="30" spans="1:15" ht="15" customHeight="1" x14ac:dyDescent="0.25">
      <c r="A30">
        <v>29201</v>
      </c>
      <c r="B30" t="s">
        <v>35</v>
      </c>
      <c r="C30" s="13">
        <v>0</v>
      </c>
      <c r="D30" s="13">
        <v>1000</v>
      </c>
      <c r="E30" s="13">
        <v>1000</v>
      </c>
      <c r="F30" s="13">
        <v>1000</v>
      </c>
      <c r="G30" s="13">
        <v>1000</v>
      </c>
      <c r="H30" s="13">
        <v>1000</v>
      </c>
      <c r="I30" s="13">
        <v>1000</v>
      </c>
      <c r="J30" s="13">
        <v>1000</v>
      </c>
      <c r="K30" s="13">
        <v>1000</v>
      </c>
      <c r="L30" s="13">
        <v>1000</v>
      </c>
      <c r="M30" s="13">
        <v>1000</v>
      </c>
      <c r="N30" s="13">
        <v>0</v>
      </c>
      <c r="O30" s="14">
        <f t="shared" si="9"/>
        <v>10000</v>
      </c>
    </row>
    <row r="31" spans="1:15" ht="15" customHeight="1" x14ac:dyDescent="0.25">
      <c r="A31">
        <v>29401</v>
      </c>
      <c r="B31" t="s">
        <v>36</v>
      </c>
      <c r="C31" s="13">
        <v>0</v>
      </c>
      <c r="D31" s="13">
        <v>1000</v>
      </c>
      <c r="E31" s="13">
        <v>1000</v>
      </c>
      <c r="F31" s="13">
        <v>1000</v>
      </c>
      <c r="G31" s="13">
        <v>1000</v>
      </c>
      <c r="H31" s="13">
        <v>1000</v>
      </c>
      <c r="I31" s="13">
        <v>1000</v>
      </c>
      <c r="J31" s="13">
        <v>1000</v>
      </c>
      <c r="K31" s="13">
        <v>1000</v>
      </c>
      <c r="L31" s="13">
        <v>1000</v>
      </c>
      <c r="M31" s="13">
        <v>1000</v>
      </c>
      <c r="N31" s="13">
        <v>0</v>
      </c>
      <c r="O31" s="14">
        <f t="shared" si="9"/>
        <v>10000</v>
      </c>
    </row>
    <row r="32" spans="1:15" ht="15" customHeight="1" x14ac:dyDescent="0.25">
      <c r="A32" s="10">
        <v>30000</v>
      </c>
      <c r="B32" s="11" t="s">
        <v>23</v>
      </c>
      <c r="C32" s="12">
        <f t="shared" ref="C32:N32" si="13">SUM(C33:C37)</f>
        <v>0</v>
      </c>
      <c r="D32" s="12">
        <f t="shared" si="13"/>
        <v>9200</v>
      </c>
      <c r="E32" s="12">
        <f t="shared" si="13"/>
        <v>9200</v>
      </c>
      <c r="F32" s="12">
        <f t="shared" si="13"/>
        <v>9200</v>
      </c>
      <c r="G32" s="12">
        <f t="shared" si="13"/>
        <v>9200</v>
      </c>
      <c r="H32" s="12">
        <f t="shared" si="13"/>
        <v>9200</v>
      </c>
      <c r="I32" s="12">
        <f t="shared" si="13"/>
        <v>9200</v>
      </c>
      <c r="J32" s="12">
        <f t="shared" si="13"/>
        <v>9200</v>
      </c>
      <c r="K32" s="12">
        <f t="shared" si="13"/>
        <v>9200</v>
      </c>
      <c r="L32" s="12">
        <f t="shared" si="13"/>
        <v>9200</v>
      </c>
      <c r="M32" s="12">
        <f t="shared" si="13"/>
        <v>9200</v>
      </c>
      <c r="N32" s="12">
        <f t="shared" si="13"/>
        <v>0</v>
      </c>
      <c r="O32" s="12">
        <f t="shared" si="9"/>
        <v>92000</v>
      </c>
    </row>
    <row r="33" spans="1:15" ht="15" customHeight="1" x14ac:dyDescent="0.25">
      <c r="A33">
        <v>31801</v>
      </c>
      <c r="B33" t="s">
        <v>24</v>
      </c>
      <c r="C33" s="13">
        <v>0</v>
      </c>
      <c r="D33" s="13">
        <v>1500</v>
      </c>
      <c r="E33" s="13">
        <v>1500</v>
      </c>
      <c r="F33" s="13">
        <v>1500</v>
      </c>
      <c r="G33" s="13">
        <v>1500</v>
      </c>
      <c r="H33" s="13">
        <v>1500</v>
      </c>
      <c r="I33" s="13">
        <v>1500</v>
      </c>
      <c r="J33" s="13">
        <v>1500</v>
      </c>
      <c r="K33" s="13">
        <v>1500</v>
      </c>
      <c r="L33" s="13">
        <v>1500</v>
      </c>
      <c r="M33" s="13">
        <v>1500</v>
      </c>
      <c r="N33" s="13">
        <v>0</v>
      </c>
      <c r="O33" s="14">
        <f t="shared" si="9"/>
        <v>15000</v>
      </c>
    </row>
    <row r="34" spans="1:15" ht="15" customHeight="1" x14ac:dyDescent="0.25">
      <c r="A34">
        <v>31802</v>
      </c>
      <c r="B34" t="s">
        <v>25</v>
      </c>
      <c r="C34" s="13">
        <v>0</v>
      </c>
      <c r="D34" s="13">
        <v>1500</v>
      </c>
      <c r="E34" s="13">
        <v>1500</v>
      </c>
      <c r="F34" s="13">
        <v>1500</v>
      </c>
      <c r="G34" s="13">
        <v>1500</v>
      </c>
      <c r="H34" s="13">
        <v>1500</v>
      </c>
      <c r="I34" s="13">
        <v>1500</v>
      </c>
      <c r="J34" s="13">
        <v>1500</v>
      </c>
      <c r="K34" s="13">
        <v>1500</v>
      </c>
      <c r="L34" s="13">
        <v>1500</v>
      </c>
      <c r="M34" s="13">
        <v>1500</v>
      </c>
      <c r="N34" s="13">
        <v>0</v>
      </c>
      <c r="O34" s="14">
        <f t="shared" si="9"/>
        <v>15000</v>
      </c>
    </row>
    <row r="35" spans="1:15" s="41" customFormat="1" ht="15" customHeight="1" x14ac:dyDescent="0.25">
      <c r="A35" s="41">
        <v>32301</v>
      </c>
      <c r="B35" s="41" t="s">
        <v>37</v>
      </c>
      <c r="C35" s="42">
        <v>0</v>
      </c>
      <c r="D35" s="42">
        <v>4200</v>
      </c>
      <c r="E35" s="42">
        <v>4200</v>
      </c>
      <c r="F35" s="42">
        <v>4200</v>
      </c>
      <c r="G35" s="42">
        <v>4200</v>
      </c>
      <c r="H35" s="42">
        <v>4200</v>
      </c>
      <c r="I35" s="42">
        <v>4200</v>
      </c>
      <c r="J35" s="42">
        <v>4200</v>
      </c>
      <c r="K35" s="42">
        <v>4200</v>
      </c>
      <c r="L35" s="42">
        <v>4200</v>
      </c>
      <c r="M35" s="42">
        <v>4200</v>
      </c>
      <c r="N35" s="42">
        <v>0</v>
      </c>
      <c r="O35" s="14">
        <f t="shared" si="9"/>
        <v>42000</v>
      </c>
    </row>
    <row r="36" spans="1:15" ht="15" customHeight="1" x14ac:dyDescent="0.25">
      <c r="A36">
        <v>33601</v>
      </c>
      <c r="B36" t="s">
        <v>26</v>
      </c>
      <c r="C36" s="13">
        <v>0</v>
      </c>
      <c r="D36" s="13">
        <v>1000</v>
      </c>
      <c r="E36" s="13">
        <v>1000</v>
      </c>
      <c r="F36" s="13">
        <v>1000</v>
      </c>
      <c r="G36" s="13">
        <v>1000</v>
      </c>
      <c r="H36" s="13">
        <v>1000</v>
      </c>
      <c r="I36" s="13">
        <v>1000</v>
      </c>
      <c r="J36" s="13">
        <v>1000</v>
      </c>
      <c r="K36" s="13">
        <v>1000</v>
      </c>
      <c r="L36" s="13">
        <v>1000</v>
      </c>
      <c r="M36" s="13">
        <v>1000</v>
      </c>
      <c r="N36" s="13">
        <v>0</v>
      </c>
      <c r="O36" s="14">
        <f t="shared" si="9"/>
        <v>10000</v>
      </c>
    </row>
    <row r="37" spans="1:15" s="41" customFormat="1" ht="15" customHeight="1" x14ac:dyDescent="0.25">
      <c r="A37" s="41">
        <v>35201</v>
      </c>
      <c r="B37" s="41" t="s">
        <v>38</v>
      </c>
      <c r="C37" s="42">
        <v>0</v>
      </c>
      <c r="D37" s="42">
        <v>1000</v>
      </c>
      <c r="E37" s="42">
        <v>1000</v>
      </c>
      <c r="F37" s="42">
        <v>1000</v>
      </c>
      <c r="G37" s="42">
        <v>1000</v>
      </c>
      <c r="H37" s="42">
        <v>1000</v>
      </c>
      <c r="I37" s="42">
        <v>1000</v>
      </c>
      <c r="J37" s="42">
        <v>1000</v>
      </c>
      <c r="K37" s="42">
        <v>1000</v>
      </c>
      <c r="L37" s="42">
        <v>1000</v>
      </c>
      <c r="M37" s="42">
        <v>1000</v>
      </c>
      <c r="N37" s="42">
        <v>0</v>
      </c>
      <c r="O37" s="14">
        <f t="shared" si="9"/>
        <v>10000</v>
      </c>
    </row>
    <row r="38" spans="1:15" ht="15.75" customHeight="1" x14ac:dyDescent="0.25">
      <c r="A38" s="6" t="s">
        <v>209</v>
      </c>
      <c r="B38" s="7" t="s">
        <v>40</v>
      </c>
      <c r="C38" s="8">
        <f>C39+C41+C46</f>
        <v>0</v>
      </c>
      <c r="D38" s="8">
        <f t="shared" ref="D38:N38" si="14">D39+D41+D46</f>
        <v>15000</v>
      </c>
      <c r="E38" s="8">
        <f t="shared" si="14"/>
        <v>15000</v>
      </c>
      <c r="F38" s="8">
        <f t="shared" si="14"/>
        <v>15000</v>
      </c>
      <c r="G38" s="8">
        <f t="shared" si="14"/>
        <v>15000</v>
      </c>
      <c r="H38" s="8">
        <f t="shared" si="14"/>
        <v>15000</v>
      </c>
      <c r="I38" s="8">
        <f t="shared" si="14"/>
        <v>15000</v>
      </c>
      <c r="J38" s="8">
        <f t="shared" si="14"/>
        <v>15000</v>
      </c>
      <c r="K38" s="8">
        <f t="shared" si="14"/>
        <v>15000</v>
      </c>
      <c r="L38" s="8">
        <f t="shared" si="14"/>
        <v>15000</v>
      </c>
      <c r="M38" s="8">
        <f t="shared" si="14"/>
        <v>15000</v>
      </c>
      <c r="N38" s="8">
        <f t="shared" si="14"/>
        <v>0</v>
      </c>
      <c r="O38" s="9">
        <f t="shared" si="9"/>
        <v>150000</v>
      </c>
    </row>
    <row r="39" spans="1:15" ht="15" customHeight="1" x14ac:dyDescent="0.25">
      <c r="A39" s="10">
        <v>20000</v>
      </c>
      <c r="B39" s="11" t="s">
        <v>17</v>
      </c>
      <c r="C39" s="12">
        <f t="shared" ref="C39:N39" si="15">SUM(C40:C40)</f>
        <v>0</v>
      </c>
      <c r="D39" s="12">
        <f t="shared" si="15"/>
        <v>15000</v>
      </c>
      <c r="E39" s="12">
        <f t="shared" si="15"/>
        <v>15000</v>
      </c>
      <c r="F39" s="12">
        <f t="shared" si="15"/>
        <v>15000</v>
      </c>
      <c r="G39" s="12">
        <f t="shared" si="15"/>
        <v>15000</v>
      </c>
      <c r="H39" s="12">
        <f t="shared" si="15"/>
        <v>15000</v>
      </c>
      <c r="I39" s="12">
        <f t="shared" si="15"/>
        <v>15000</v>
      </c>
      <c r="J39" s="12">
        <f t="shared" si="15"/>
        <v>15000</v>
      </c>
      <c r="K39" s="12">
        <f t="shared" si="15"/>
        <v>15000</v>
      </c>
      <c r="L39" s="12">
        <f t="shared" si="15"/>
        <v>15000</v>
      </c>
      <c r="M39" s="12">
        <f t="shared" si="15"/>
        <v>15000</v>
      </c>
      <c r="N39" s="12">
        <f t="shared" si="15"/>
        <v>0</v>
      </c>
      <c r="O39" s="12">
        <f t="shared" si="9"/>
        <v>150000</v>
      </c>
    </row>
    <row r="40" spans="1:15" ht="15" customHeight="1" x14ac:dyDescent="0.25">
      <c r="A40">
        <v>21101</v>
      </c>
      <c r="B40" t="s">
        <v>18</v>
      </c>
      <c r="C40" s="13">
        <v>0</v>
      </c>
      <c r="D40" s="13">
        <v>15000</v>
      </c>
      <c r="E40" s="13">
        <v>15000</v>
      </c>
      <c r="F40" s="13">
        <v>15000</v>
      </c>
      <c r="G40" s="13">
        <v>15000</v>
      </c>
      <c r="H40" s="13">
        <v>15000</v>
      </c>
      <c r="I40" s="13">
        <v>15000</v>
      </c>
      <c r="J40" s="13">
        <v>15000</v>
      </c>
      <c r="K40" s="13">
        <v>15000</v>
      </c>
      <c r="L40" s="13">
        <v>15000</v>
      </c>
      <c r="M40" s="13">
        <v>15000</v>
      </c>
      <c r="N40" s="13">
        <v>0</v>
      </c>
      <c r="O40" s="14">
        <f t="shared" si="9"/>
        <v>150000</v>
      </c>
    </row>
    <row r="41" spans="1:15" ht="15" customHeight="1" x14ac:dyDescent="0.25">
      <c r="A41" s="10">
        <v>30000</v>
      </c>
      <c r="B41" s="11" t="s">
        <v>23</v>
      </c>
      <c r="C41" s="12">
        <f>SUM(C42:C45)</f>
        <v>0</v>
      </c>
      <c r="D41" s="12">
        <f t="shared" ref="D41:N41" si="16">SUM(D42:D45)</f>
        <v>0</v>
      </c>
      <c r="E41" s="12">
        <f t="shared" si="16"/>
        <v>0</v>
      </c>
      <c r="F41" s="12">
        <f t="shared" si="16"/>
        <v>0</v>
      </c>
      <c r="G41" s="12">
        <f t="shared" si="16"/>
        <v>0</v>
      </c>
      <c r="H41" s="12">
        <f t="shared" si="16"/>
        <v>0</v>
      </c>
      <c r="I41" s="12">
        <f t="shared" si="16"/>
        <v>0</v>
      </c>
      <c r="J41" s="12">
        <f t="shared" si="16"/>
        <v>0</v>
      </c>
      <c r="K41" s="12">
        <f t="shared" si="16"/>
        <v>0</v>
      </c>
      <c r="L41" s="12">
        <f t="shared" si="16"/>
        <v>0</v>
      </c>
      <c r="M41" s="12">
        <f t="shared" si="16"/>
        <v>0</v>
      </c>
      <c r="N41" s="12">
        <f t="shared" si="16"/>
        <v>0</v>
      </c>
      <c r="O41" s="12">
        <f t="shared" si="9"/>
        <v>0</v>
      </c>
    </row>
    <row r="42" spans="1:15" ht="15" customHeight="1" x14ac:dyDescent="0.25">
      <c r="A42">
        <v>37101</v>
      </c>
      <c r="B42" t="s">
        <v>27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4">
        <f t="shared" si="9"/>
        <v>0</v>
      </c>
    </row>
    <row r="43" spans="1:15" ht="15" customHeight="1" x14ac:dyDescent="0.25">
      <c r="A43">
        <v>37201</v>
      </c>
      <c r="B43" t="s">
        <v>41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4">
        <f t="shared" si="9"/>
        <v>0</v>
      </c>
    </row>
    <row r="44" spans="1:15" ht="15" customHeight="1" x14ac:dyDescent="0.25">
      <c r="A44">
        <v>37501</v>
      </c>
      <c r="B44" t="s">
        <v>28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4">
        <f t="shared" si="9"/>
        <v>0</v>
      </c>
    </row>
    <row r="45" spans="1:15" ht="15" customHeight="1" x14ac:dyDescent="0.25">
      <c r="A45">
        <v>37901</v>
      </c>
      <c r="B45" t="s">
        <v>42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4">
        <f t="shared" si="9"/>
        <v>0</v>
      </c>
    </row>
    <row r="46" spans="1:15" ht="15" customHeight="1" x14ac:dyDescent="0.25">
      <c r="A46" s="10">
        <v>50000</v>
      </c>
      <c r="B46" s="11" t="s">
        <v>30</v>
      </c>
      <c r="C46" s="12">
        <f>SUM(C47)</f>
        <v>0</v>
      </c>
      <c r="D46" s="12">
        <f t="shared" ref="D46:N46" si="17">SUM(D47)</f>
        <v>0</v>
      </c>
      <c r="E46" s="12">
        <f t="shared" si="17"/>
        <v>0</v>
      </c>
      <c r="F46" s="12">
        <f t="shared" si="17"/>
        <v>0</v>
      </c>
      <c r="G46" s="12">
        <f t="shared" si="17"/>
        <v>0</v>
      </c>
      <c r="H46" s="12">
        <f t="shared" si="17"/>
        <v>0</v>
      </c>
      <c r="I46" s="12">
        <f t="shared" si="17"/>
        <v>0</v>
      </c>
      <c r="J46" s="12">
        <f t="shared" si="17"/>
        <v>0</v>
      </c>
      <c r="K46" s="12">
        <f t="shared" si="17"/>
        <v>0</v>
      </c>
      <c r="L46" s="12">
        <f t="shared" si="17"/>
        <v>0</v>
      </c>
      <c r="M46" s="12">
        <f t="shared" si="17"/>
        <v>0</v>
      </c>
      <c r="N46" s="12">
        <f t="shared" si="17"/>
        <v>0</v>
      </c>
      <c r="O46" s="12">
        <f t="shared" si="9"/>
        <v>0</v>
      </c>
    </row>
    <row r="47" spans="1:15" ht="15" customHeight="1" x14ac:dyDescent="0.25">
      <c r="A47">
        <v>51501</v>
      </c>
      <c r="B47" t="s">
        <v>31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4">
        <f t="shared" si="9"/>
        <v>0</v>
      </c>
    </row>
    <row r="48" spans="1:15" ht="15.75" customHeight="1" x14ac:dyDescent="0.25">
      <c r="A48" s="6" t="s">
        <v>210</v>
      </c>
      <c r="B48" s="7" t="s">
        <v>43</v>
      </c>
      <c r="C48" s="8">
        <f>C49+C53+C60</f>
        <v>0</v>
      </c>
      <c r="D48" s="8">
        <f t="shared" ref="D48:N48" si="18">D49+D53+D60</f>
        <v>20000</v>
      </c>
      <c r="E48" s="8">
        <f t="shared" si="18"/>
        <v>20000</v>
      </c>
      <c r="F48" s="8">
        <f t="shared" si="18"/>
        <v>20000</v>
      </c>
      <c r="G48" s="8">
        <f t="shared" si="18"/>
        <v>20000</v>
      </c>
      <c r="H48" s="8">
        <f t="shared" si="18"/>
        <v>20000</v>
      </c>
      <c r="I48" s="8">
        <f t="shared" si="18"/>
        <v>20000</v>
      </c>
      <c r="J48" s="8">
        <f t="shared" si="18"/>
        <v>20000</v>
      </c>
      <c r="K48" s="8">
        <f t="shared" si="18"/>
        <v>20000</v>
      </c>
      <c r="L48" s="8">
        <f t="shared" si="18"/>
        <v>20000</v>
      </c>
      <c r="M48" s="8">
        <f t="shared" si="18"/>
        <v>20000</v>
      </c>
      <c r="N48" s="8">
        <f t="shared" si="18"/>
        <v>0</v>
      </c>
      <c r="O48" s="9">
        <f t="shared" si="9"/>
        <v>200000</v>
      </c>
    </row>
    <row r="49" spans="1:15" ht="15" customHeight="1" x14ac:dyDescent="0.25">
      <c r="A49" s="10">
        <v>20000</v>
      </c>
      <c r="B49" s="11" t="s">
        <v>17</v>
      </c>
      <c r="C49" s="12">
        <f>SUM(C50:C52)</f>
        <v>0</v>
      </c>
      <c r="D49" s="12">
        <f t="shared" ref="D49:N49" si="19">SUM(D50:D52)</f>
        <v>20000</v>
      </c>
      <c r="E49" s="12">
        <f t="shared" si="19"/>
        <v>20000</v>
      </c>
      <c r="F49" s="12">
        <f t="shared" si="19"/>
        <v>20000</v>
      </c>
      <c r="G49" s="12">
        <f t="shared" si="19"/>
        <v>20000</v>
      </c>
      <c r="H49" s="12">
        <f t="shared" si="19"/>
        <v>20000</v>
      </c>
      <c r="I49" s="12">
        <f t="shared" si="19"/>
        <v>20000</v>
      </c>
      <c r="J49" s="12">
        <f t="shared" si="19"/>
        <v>20000</v>
      </c>
      <c r="K49" s="12">
        <f t="shared" si="19"/>
        <v>20000</v>
      </c>
      <c r="L49" s="12">
        <f t="shared" si="19"/>
        <v>20000</v>
      </c>
      <c r="M49" s="12">
        <f t="shared" si="19"/>
        <v>20000</v>
      </c>
      <c r="N49" s="12">
        <f t="shared" si="19"/>
        <v>0</v>
      </c>
      <c r="O49" s="12">
        <f t="shared" si="9"/>
        <v>200000</v>
      </c>
    </row>
    <row r="50" spans="1:15" ht="15" customHeight="1" x14ac:dyDescent="0.25">
      <c r="A50">
        <v>21101</v>
      </c>
      <c r="B50" t="s">
        <v>18</v>
      </c>
      <c r="C50" s="13">
        <v>0</v>
      </c>
      <c r="D50" s="13">
        <v>10000</v>
      </c>
      <c r="E50" s="13">
        <v>10000</v>
      </c>
      <c r="F50" s="13">
        <v>10000</v>
      </c>
      <c r="G50" s="13">
        <v>10000</v>
      </c>
      <c r="H50" s="13">
        <v>10000</v>
      </c>
      <c r="I50" s="13">
        <v>10000</v>
      </c>
      <c r="J50" s="13">
        <v>10000</v>
      </c>
      <c r="K50" s="13">
        <v>10000</v>
      </c>
      <c r="L50" s="13">
        <v>10000</v>
      </c>
      <c r="M50" s="13">
        <v>10000</v>
      </c>
      <c r="N50" s="13">
        <v>0</v>
      </c>
      <c r="O50" s="14">
        <f t="shared" si="9"/>
        <v>100000</v>
      </c>
    </row>
    <row r="51" spans="1:15" ht="15" customHeight="1" x14ac:dyDescent="0.25">
      <c r="A51">
        <v>21201</v>
      </c>
      <c r="B51" t="s">
        <v>44</v>
      </c>
      <c r="C51" s="13">
        <v>0</v>
      </c>
      <c r="D51" s="13">
        <v>5000</v>
      </c>
      <c r="E51" s="13">
        <v>5000</v>
      </c>
      <c r="F51" s="13">
        <v>5000</v>
      </c>
      <c r="G51" s="13">
        <v>5000</v>
      </c>
      <c r="H51" s="13">
        <v>5000</v>
      </c>
      <c r="I51" s="13">
        <v>5000</v>
      </c>
      <c r="J51" s="13">
        <v>5000</v>
      </c>
      <c r="K51" s="13">
        <v>5000</v>
      </c>
      <c r="L51" s="13">
        <v>5000</v>
      </c>
      <c r="M51" s="13">
        <v>5000</v>
      </c>
      <c r="N51" s="13">
        <v>0</v>
      </c>
      <c r="O51" s="14">
        <f t="shared" si="9"/>
        <v>50000</v>
      </c>
    </row>
    <row r="52" spans="1:15" ht="15" customHeight="1" x14ac:dyDescent="0.25">
      <c r="A52">
        <v>22105</v>
      </c>
      <c r="B52" t="s">
        <v>45</v>
      </c>
      <c r="C52" s="13">
        <v>0</v>
      </c>
      <c r="D52" s="13">
        <v>5000</v>
      </c>
      <c r="E52" s="13">
        <v>5000</v>
      </c>
      <c r="F52" s="13">
        <v>5000</v>
      </c>
      <c r="G52" s="13">
        <v>5000</v>
      </c>
      <c r="H52" s="13">
        <v>5000</v>
      </c>
      <c r="I52" s="13">
        <v>5000</v>
      </c>
      <c r="J52" s="13">
        <v>5000</v>
      </c>
      <c r="K52" s="13">
        <v>5000</v>
      </c>
      <c r="L52" s="13">
        <v>5000</v>
      </c>
      <c r="M52" s="13">
        <v>5000</v>
      </c>
      <c r="N52" s="13">
        <v>0</v>
      </c>
      <c r="O52" s="14">
        <f t="shared" si="9"/>
        <v>50000</v>
      </c>
    </row>
    <row r="53" spans="1:15" ht="15" customHeight="1" x14ac:dyDescent="0.25">
      <c r="A53" s="10">
        <v>30000</v>
      </c>
      <c r="B53" s="11" t="s">
        <v>23</v>
      </c>
      <c r="C53" s="12">
        <f>SUM(C54:C59)</f>
        <v>0</v>
      </c>
      <c r="D53" s="12">
        <f t="shared" ref="D53:N53" si="20">SUM(D54:D59)</f>
        <v>0</v>
      </c>
      <c r="E53" s="12">
        <f t="shared" si="20"/>
        <v>0</v>
      </c>
      <c r="F53" s="12">
        <f t="shared" si="20"/>
        <v>0</v>
      </c>
      <c r="G53" s="12">
        <f t="shared" si="20"/>
        <v>0</v>
      </c>
      <c r="H53" s="12">
        <f t="shared" si="20"/>
        <v>0</v>
      </c>
      <c r="I53" s="12">
        <f t="shared" si="20"/>
        <v>0</v>
      </c>
      <c r="J53" s="12">
        <f t="shared" si="20"/>
        <v>0</v>
      </c>
      <c r="K53" s="12">
        <f t="shared" si="20"/>
        <v>0</v>
      </c>
      <c r="L53" s="12">
        <f t="shared" si="20"/>
        <v>0</v>
      </c>
      <c r="M53" s="12">
        <f t="shared" si="20"/>
        <v>0</v>
      </c>
      <c r="N53" s="12">
        <f t="shared" si="20"/>
        <v>0</v>
      </c>
      <c r="O53" s="12">
        <f t="shared" si="9"/>
        <v>0</v>
      </c>
    </row>
    <row r="54" spans="1:15" ht="15" customHeight="1" x14ac:dyDescent="0.25">
      <c r="A54">
        <v>31802</v>
      </c>
      <c r="B54" t="s">
        <v>25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4">
        <f t="shared" si="9"/>
        <v>0</v>
      </c>
    </row>
    <row r="55" spans="1:15" s="41" customFormat="1" ht="15" customHeight="1" x14ac:dyDescent="0.25">
      <c r="A55" s="41">
        <v>32301</v>
      </c>
      <c r="B55" s="41" t="s">
        <v>37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4">
        <f t="shared" si="9"/>
        <v>0</v>
      </c>
    </row>
    <row r="56" spans="1:15" s="41" customFormat="1" ht="15" customHeight="1" x14ac:dyDescent="0.25">
      <c r="A56" s="41">
        <v>35301</v>
      </c>
      <c r="B56" s="41" t="s">
        <v>38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4">
        <f t="shared" si="9"/>
        <v>0</v>
      </c>
    </row>
    <row r="57" spans="1:15" ht="15" customHeight="1" x14ac:dyDescent="0.25">
      <c r="A57">
        <v>37501</v>
      </c>
      <c r="B57" t="s">
        <v>28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4">
        <f t="shared" si="9"/>
        <v>0</v>
      </c>
    </row>
    <row r="58" spans="1:15" ht="15" customHeight="1" x14ac:dyDescent="0.25">
      <c r="A58">
        <v>37901</v>
      </c>
      <c r="B58" t="s">
        <v>42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4">
        <f t="shared" si="9"/>
        <v>0</v>
      </c>
    </row>
    <row r="59" spans="1:15" ht="15" customHeight="1" x14ac:dyDescent="0.25">
      <c r="A59">
        <v>38202</v>
      </c>
      <c r="B59" t="s">
        <v>46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4">
        <f t="shared" si="9"/>
        <v>0</v>
      </c>
    </row>
    <row r="60" spans="1:15" ht="15" customHeight="1" x14ac:dyDescent="0.25">
      <c r="A60" s="10">
        <v>50000</v>
      </c>
      <c r="B60" s="11" t="s">
        <v>30</v>
      </c>
      <c r="C60" s="12">
        <f>SUM(C61:C61)</f>
        <v>0</v>
      </c>
      <c r="D60" s="12">
        <f t="shared" ref="D60:N60" si="21">SUM(D61:D61)</f>
        <v>0</v>
      </c>
      <c r="E60" s="12">
        <f t="shared" si="21"/>
        <v>0</v>
      </c>
      <c r="F60" s="12">
        <f t="shared" si="21"/>
        <v>0</v>
      </c>
      <c r="G60" s="12">
        <f t="shared" si="21"/>
        <v>0</v>
      </c>
      <c r="H60" s="12">
        <f t="shared" si="21"/>
        <v>0</v>
      </c>
      <c r="I60" s="12">
        <f t="shared" si="21"/>
        <v>0</v>
      </c>
      <c r="J60" s="12">
        <f t="shared" si="21"/>
        <v>0</v>
      </c>
      <c r="K60" s="12">
        <f t="shared" si="21"/>
        <v>0</v>
      </c>
      <c r="L60" s="12">
        <f t="shared" si="21"/>
        <v>0</v>
      </c>
      <c r="M60" s="12">
        <f t="shared" si="21"/>
        <v>0</v>
      </c>
      <c r="N60" s="12">
        <f t="shared" si="21"/>
        <v>0</v>
      </c>
      <c r="O60" s="12">
        <f t="shared" si="9"/>
        <v>0</v>
      </c>
    </row>
    <row r="61" spans="1:15" ht="15" customHeight="1" x14ac:dyDescent="0.25">
      <c r="A61">
        <v>51501</v>
      </c>
      <c r="B61" t="s">
        <v>31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4">
        <f t="shared" si="9"/>
        <v>0</v>
      </c>
    </row>
    <row r="62" spans="1:15" ht="15.75" customHeight="1" x14ac:dyDescent="0.25">
      <c r="A62" s="6" t="s">
        <v>211</v>
      </c>
      <c r="B62" s="7" t="s">
        <v>47</v>
      </c>
      <c r="C62" s="8">
        <f t="shared" ref="C62:N62" si="22">C63+C71+C78</f>
        <v>5000</v>
      </c>
      <c r="D62" s="8">
        <f t="shared" si="22"/>
        <v>42000</v>
      </c>
      <c r="E62" s="8">
        <f t="shared" si="22"/>
        <v>46000</v>
      </c>
      <c r="F62" s="8">
        <f t="shared" si="22"/>
        <v>41500</v>
      </c>
      <c r="G62" s="8">
        <f t="shared" si="22"/>
        <v>36500</v>
      </c>
      <c r="H62" s="8">
        <f t="shared" si="22"/>
        <v>36500</v>
      </c>
      <c r="I62" s="8">
        <f t="shared" si="22"/>
        <v>36500</v>
      </c>
      <c r="J62" s="8">
        <f t="shared" si="22"/>
        <v>39000</v>
      </c>
      <c r="K62" s="8">
        <f t="shared" si="22"/>
        <v>36500</v>
      </c>
      <c r="L62" s="8">
        <f t="shared" si="22"/>
        <v>39000</v>
      </c>
      <c r="M62" s="8">
        <f t="shared" si="22"/>
        <v>56500</v>
      </c>
      <c r="N62" s="8">
        <f t="shared" si="22"/>
        <v>5000</v>
      </c>
      <c r="O62" s="9">
        <f t="shared" si="9"/>
        <v>420000</v>
      </c>
    </row>
    <row r="63" spans="1:15" ht="15" customHeight="1" x14ac:dyDescent="0.25">
      <c r="A63" s="10">
        <v>20000</v>
      </c>
      <c r="B63" s="11" t="s">
        <v>17</v>
      </c>
      <c r="C63" s="12">
        <f t="shared" ref="C63:N63" si="23">SUM(C64:C70)</f>
        <v>0</v>
      </c>
      <c r="D63" s="12">
        <f t="shared" si="23"/>
        <v>0</v>
      </c>
      <c r="E63" s="12">
        <f t="shared" si="23"/>
        <v>11500</v>
      </c>
      <c r="F63" s="12">
        <f t="shared" si="23"/>
        <v>12000</v>
      </c>
      <c r="G63" s="12">
        <f t="shared" si="23"/>
        <v>8000</v>
      </c>
      <c r="H63" s="12">
        <f t="shared" si="23"/>
        <v>8000</v>
      </c>
      <c r="I63" s="12">
        <f t="shared" si="23"/>
        <v>8000</v>
      </c>
      <c r="J63" s="12">
        <f t="shared" si="23"/>
        <v>8500</v>
      </c>
      <c r="K63" s="12">
        <f t="shared" si="23"/>
        <v>8000</v>
      </c>
      <c r="L63" s="12">
        <f t="shared" si="23"/>
        <v>10500</v>
      </c>
      <c r="M63" s="12">
        <f t="shared" si="23"/>
        <v>7000</v>
      </c>
      <c r="N63" s="12">
        <f t="shared" si="23"/>
        <v>0</v>
      </c>
      <c r="O63" s="12">
        <f t="shared" si="9"/>
        <v>81500</v>
      </c>
    </row>
    <row r="64" spans="1:15" ht="15" customHeight="1" x14ac:dyDescent="0.25">
      <c r="A64">
        <v>21101</v>
      </c>
      <c r="B64" t="s">
        <v>18</v>
      </c>
      <c r="C64" s="13">
        <v>0</v>
      </c>
      <c r="D64" s="13">
        <v>0</v>
      </c>
      <c r="E64" s="13">
        <v>3500</v>
      </c>
      <c r="F64" s="13">
        <v>2000</v>
      </c>
      <c r="G64" s="13">
        <v>2000</v>
      </c>
      <c r="H64" s="13">
        <v>2000</v>
      </c>
      <c r="I64" s="13">
        <v>2000</v>
      </c>
      <c r="J64" s="13">
        <v>2500</v>
      </c>
      <c r="K64" s="13">
        <v>2000</v>
      </c>
      <c r="L64" s="13">
        <v>3500</v>
      </c>
      <c r="M64" s="13">
        <v>2000</v>
      </c>
      <c r="N64" s="13">
        <v>0</v>
      </c>
      <c r="O64" s="14">
        <f t="shared" si="9"/>
        <v>21500</v>
      </c>
    </row>
    <row r="65" spans="1:15" ht="15" customHeight="1" x14ac:dyDescent="0.25">
      <c r="A65">
        <v>21401</v>
      </c>
      <c r="B65" t="s">
        <v>20</v>
      </c>
      <c r="C65" s="13">
        <v>0</v>
      </c>
      <c r="D65" s="13">
        <v>0</v>
      </c>
      <c r="E65" s="13">
        <v>1500</v>
      </c>
      <c r="F65" s="13">
        <v>1500</v>
      </c>
      <c r="G65" s="13">
        <v>1500</v>
      </c>
      <c r="H65" s="13">
        <v>1500</v>
      </c>
      <c r="I65" s="13">
        <v>1500</v>
      </c>
      <c r="J65" s="13">
        <v>1500</v>
      </c>
      <c r="K65" s="13">
        <v>1500</v>
      </c>
      <c r="L65" s="13">
        <v>1500</v>
      </c>
      <c r="M65" s="13">
        <v>1500</v>
      </c>
      <c r="N65" s="13">
        <v>0</v>
      </c>
      <c r="O65" s="14">
        <f t="shared" si="9"/>
        <v>13500</v>
      </c>
    </row>
    <row r="66" spans="1:15" ht="15" customHeight="1" x14ac:dyDescent="0.25">
      <c r="A66">
        <v>21601</v>
      </c>
      <c r="B66" t="s">
        <v>21</v>
      </c>
      <c r="C66" s="13">
        <v>0</v>
      </c>
      <c r="D66" s="13">
        <v>0</v>
      </c>
      <c r="E66" s="13">
        <v>1500</v>
      </c>
      <c r="F66" s="13">
        <v>1000</v>
      </c>
      <c r="G66" s="13">
        <v>1000</v>
      </c>
      <c r="H66" s="13">
        <v>1000</v>
      </c>
      <c r="I66" s="13">
        <v>1000</v>
      </c>
      <c r="J66" s="13">
        <v>1000</v>
      </c>
      <c r="K66" s="13">
        <v>1000</v>
      </c>
      <c r="L66" s="13">
        <v>1000</v>
      </c>
      <c r="M66" s="13">
        <v>1000</v>
      </c>
      <c r="N66" s="13">
        <v>0</v>
      </c>
      <c r="O66" s="14">
        <f t="shared" si="9"/>
        <v>9500</v>
      </c>
    </row>
    <row r="67" spans="1:15" ht="15" customHeight="1" x14ac:dyDescent="0.25">
      <c r="A67">
        <v>24601</v>
      </c>
      <c r="B67" t="s">
        <v>22</v>
      </c>
      <c r="C67" s="13">
        <v>0</v>
      </c>
      <c r="D67" s="13">
        <v>0</v>
      </c>
      <c r="E67" s="13">
        <v>1000</v>
      </c>
      <c r="F67" s="13">
        <v>500</v>
      </c>
      <c r="G67" s="13">
        <v>500</v>
      </c>
      <c r="H67" s="13">
        <v>500</v>
      </c>
      <c r="I67" s="13">
        <v>500</v>
      </c>
      <c r="J67" s="13">
        <v>500</v>
      </c>
      <c r="K67" s="13">
        <v>500</v>
      </c>
      <c r="L67" s="13">
        <v>500</v>
      </c>
      <c r="M67" s="13">
        <v>500</v>
      </c>
      <c r="N67" s="13">
        <v>0</v>
      </c>
      <c r="O67" s="14">
        <f t="shared" si="9"/>
        <v>5000</v>
      </c>
    </row>
    <row r="68" spans="1:15" ht="15" customHeight="1" x14ac:dyDescent="0.25">
      <c r="A68">
        <v>29401</v>
      </c>
      <c r="B68" t="s">
        <v>36</v>
      </c>
      <c r="C68" s="13">
        <v>0</v>
      </c>
      <c r="D68" s="13">
        <v>0</v>
      </c>
      <c r="E68" s="13">
        <v>2000</v>
      </c>
      <c r="F68" s="13">
        <v>2000</v>
      </c>
      <c r="G68" s="13">
        <v>1000</v>
      </c>
      <c r="H68" s="13">
        <v>1000</v>
      </c>
      <c r="I68" s="13">
        <v>1000</v>
      </c>
      <c r="J68" s="13">
        <v>1000</v>
      </c>
      <c r="K68" s="13">
        <v>1000</v>
      </c>
      <c r="L68" s="13">
        <v>2000</v>
      </c>
      <c r="M68" s="13">
        <v>0</v>
      </c>
      <c r="N68" s="13">
        <v>0</v>
      </c>
      <c r="O68" s="14">
        <f t="shared" si="9"/>
        <v>11000</v>
      </c>
    </row>
    <row r="69" spans="1:15" s="41" customFormat="1" x14ac:dyDescent="0.25">
      <c r="A69" s="41">
        <v>29601</v>
      </c>
      <c r="B69" s="43" t="s">
        <v>83</v>
      </c>
      <c r="C69" s="42">
        <v>0</v>
      </c>
      <c r="D69" s="42">
        <v>0</v>
      </c>
      <c r="E69" s="42">
        <v>2000</v>
      </c>
      <c r="F69" s="42">
        <v>2000</v>
      </c>
      <c r="G69" s="42">
        <v>2000</v>
      </c>
      <c r="H69" s="42">
        <v>2000</v>
      </c>
      <c r="I69" s="42">
        <v>2000</v>
      </c>
      <c r="J69" s="42">
        <v>2000</v>
      </c>
      <c r="K69" s="42">
        <v>2000</v>
      </c>
      <c r="L69" s="42">
        <v>2000</v>
      </c>
      <c r="M69" s="42">
        <v>2000</v>
      </c>
      <c r="N69" s="42">
        <v>0</v>
      </c>
      <c r="O69" s="14">
        <f t="shared" si="9"/>
        <v>18000</v>
      </c>
    </row>
    <row r="70" spans="1:15" s="41" customFormat="1" ht="15" customHeight="1" x14ac:dyDescent="0.25">
      <c r="A70" s="41">
        <v>29602</v>
      </c>
      <c r="B70" s="41" t="s">
        <v>168</v>
      </c>
      <c r="C70" s="42">
        <v>0</v>
      </c>
      <c r="D70" s="42">
        <v>0</v>
      </c>
      <c r="E70" s="42">
        <v>0</v>
      </c>
      <c r="F70" s="42">
        <v>3000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14">
        <f t="shared" si="9"/>
        <v>3000</v>
      </c>
    </row>
    <row r="71" spans="1:15" ht="15" customHeight="1" x14ac:dyDescent="0.25">
      <c r="A71" s="10">
        <v>30000</v>
      </c>
      <c r="B71" s="11" t="s">
        <v>23</v>
      </c>
      <c r="C71" s="12">
        <f t="shared" ref="C71:N71" si="24">SUM(C72:C77)</f>
        <v>5000</v>
      </c>
      <c r="D71" s="12">
        <f t="shared" si="24"/>
        <v>42000</v>
      </c>
      <c r="E71" s="12">
        <f t="shared" si="24"/>
        <v>34500</v>
      </c>
      <c r="F71" s="12">
        <f t="shared" si="24"/>
        <v>29500</v>
      </c>
      <c r="G71" s="12">
        <f t="shared" si="24"/>
        <v>28500</v>
      </c>
      <c r="H71" s="12">
        <f t="shared" si="24"/>
        <v>28500</v>
      </c>
      <c r="I71" s="12">
        <f t="shared" si="24"/>
        <v>28500</v>
      </c>
      <c r="J71" s="12">
        <f t="shared" si="24"/>
        <v>30500</v>
      </c>
      <c r="K71" s="12">
        <f t="shared" si="24"/>
        <v>28500</v>
      </c>
      <c r="L71" s="12">
        <f t="shared" si="24"/>
        <v>28500</v>
      </c>
      <c r="M71" s="12">
        <f t="shared" si="24"/>
        <v>49500</v>
      </c>
      <c r="N71" s="12">
        <f t="shared" si="24"/>
        <v>5000</v>
      </c>
      <c r="O71" s="12">
        <f t="shared" si="9"/>
        <v>338500</v>
      </c>
    </row>
    <row r="72" spans="1:15" ht="15" customHeight="1" x14ac:dyDescent="0.25">
      <c r="A72">
        <v>31701</v>
      </c>
      <c r="B72" t="s">
        <v>48</v>
      </c>
      <c r="C72" s="13">
        <v>0</v>
      </c>
      <c r="D72" s="13">
        <v>2000</v>
      </c>
      <c r="E72" s="13">
        <v>1000</v>
      </c>
      <c r="F72" s="13">
        <v>1000</v>
      </c>
      <c r="G72" s="13">
        <v>1000</v>
      </c>
      <c r="H72" s="13">
        <v>1000</v>
      </c>
      <c r="I72" s="13">
        <v>1000</v>
      </c>
      <c r="J72" s="13">
        <v>1000</v>
      </c>
      <c r="K72" s="13">
        <v>1000</v>
      </c>
      <c r="L72" s="13">
        <v>1000</v>
      </c>
      <c r="M72" s="13">
        <v>2000</v>
      </c>
      <c r="N72" s="13">
        <v>0</v>
      </c>
      <c r="O72" s="14">
        <f t="shared" si="9"/>
        <v>12000</v>
      </c>
    </row>
    <row r="73" spans="1:15" s="41" customFormat="1" ht="15" customHeight="1" x14ac:dyDescent="0.25">
      <c r="A73" s="41">
        <v>32201</v>
      </c>
      <c r="B73" s="41" t="s">
        <v>49</v>
      </c>
      <c r="C73" s="42">
        <v>0</v>
      </c>
      <c r="D73" s="42">
        <v>35000</v>
      </c>
      <c r="E73" s="42">
        <v>17500</v>
      </c>
      <c r="F73" s="42">
        <v>17500</v>
      </c>
      <c r="G73" s="42">
        <v>17500</v>
      </c>
      <c r="H73" s="42">
        <v>17500</v>
      </c>
      <c r="I73" s="42">
        <v>17500</v>
      </c>
      <c r="J73" s="42">
        <v>17500</v>
      </c>
      <c r="K73" s="42">
        <v>17500</v>
      </c>
      <c r="L73" s="42">
        <v>17500</v>
      </c>
      <c r="M73" s="42">
        <v>35000</v>
      </c>
      <c r="N73" s="42">
        <v>0</v>
      </c>
      <c r="O73" s="14">
        <f t="shared" si="9"/>
        <v>210000</v>
      </c>
    </row>
    <row r="74" spans="1:15" s="41" customFormat="1" ht="15" customHeight="1" x14ac:dyDescent="0.25">
      <c r="A74" s="41">
        <v>32301</v>
      </c>
      <c r="B74" s="41" t="s">
        <v>37</v>
      </c>
      <c r="C74" s="42">
        <v>0</v>
      </c>
      <c r="D74" s="42">
        <v>0</v>
      </c>
      <c r="E74" s="42">
        <v>5000</v>
      </c>
      <c r="F74" s="42">
        <v>2500</v>
      </c>
      <c r="G74" s="42">
        <v>2500</v>
      </c>
      <c r="H74" s="42">
        <v>2500</v>
      </c>
      <c r="I74" s="42">
        <v>2500</v>
      </c>
      <c r="J74" s="42">
        <v>2500</v>
      </c>
      <c r="K74" s="42">
        <v>2500</v>
      </c>
      <c r="L74" s="42">
        <v>2500</v>
      </c>
      <c r="M74" s="42">
        <v>5000</v>
      </c>
      <c r="N74" s="42">
        <v>0</v>
      </c>
      <c r="O74" s="14">
        <f t="shared" si="9"/>
        <v>27500</v>
      </c>
    </row>
    <row r="75" spans="1:15" s="41" customFormat="1" ht="15" customHeight="1" x14ac:dyDescent="0.25">
      <c r="A75" s="41">
        <v>35501</v>
      </c>
      <c r="B75" s="41" t="s">
        <v>39</v>
      </c>
      <c r="C75" s="42">
        <v>0</v>
      </c>
      <c r="D75" s="42">
        <v>0</v>
      </c>
      <c r="E75" s="42">
        <v>5000</v>
      </c>
      <c r="F75" s="42">
        <v>3000</v>
      </c>
      <c r="G75" s="42">
        <v>2000</v>
      </c>
      <c r="H75" s="42">
        <v>2000</v>
      </c>
      <c r="I75" s="42">
        <v>2000</v>
      </c>
      <c r="J75" s="42">
        <v>4000</v>
      </c>
      <c r="K75" s="42">
        <v>2000</v>
      </c>
      <c r="L75" s="42">
        <v>2000</v>
      </c>
      <c r="M75" s="42">
        <v>2000</v>
      </c>
      <c r="N75" s="42">
        <v>0</v>
      </c>
      <c r="O75" s="14">
        <f t="shared" si="9"/>
        <v>24000</v>
      </c>
    </row>
    <row r="76" spans="1:15" s="41" customFormat="1" ht="15" customHeight="1" x14ac:dyDescent="0.25">
      <c r="A76" s="41">
        <v>35901</v>
      </c>
      <c r="B76" s="41" t="s">
        <v>50</v>
      </c>
      <c r="C76" s="42">
        <v>0</v>
      </c>
      <c r="D76" s="42">
        <v>0</v>
      </c>
      <c r="E76" s="42">
        <v>1000</v>
      </c>
      <c r="F76" s="42">
        <v>500</v>
      </c>
      <c r="G76" s="42">
        <v>500</v>
      </c>
      <c r="H76" s="42">
        <v>500</v>
      </c>
      <c r="I76" s="42">
        <v>500</v>
      </c>
      <c r="J76" s="42">
        <v>500</v>
      </c>
      <c r="K76" s="42">
        <v>500</v>
      </c>
      <c r="L76" s="42">
        <v>500</v>
      </c>
      <c r="M76" s="42">
        <v>500</v>
      </c>
      <c r="N76" s="42">
        <v>0</v>
      </c>
      <c r="O76" s="14">
        <f t="shared" si="9"/>
        <v>5000</v>
      </c>
    </row>
    <row r="77" spans="1:15" ht="15" customHeight="1" x14ac:dyDescent="0.25">
      <c r="A77">
        <v>37501</v>
      </c>
      <c r="B77" t="s">
        <v>28</v>
      </c>
      <c r="C77" s="13">
        <v>5000</v>
      </c>
      <c r="D77" s="13">
        <v>5000</v>
      </c>
      <c r="E77" s="13">
        <v>5000</v>
      </c>
      <c r="F77" s="13">
        <v>5000</v>
      </c>
      <c r="G77" s="13">
        <v>5000</v>
      </c>
      <c r="H77" s="13">
        <v>5000</v>
      </c>
      <c r="I77" s="13">
        <v>5000</v>
      </c>
      <c r="J77" s="13">
        <v>5000</v>
      </c>
      <c r="K77" s="13">
        <v>5000</v>
      </c>
      <c r="L77" s="13">
        <v>5000</v>
      </c>
      <c r="M77" s="13">
        <v>5000</v>
      </c>
      <c r="N77" s="13">
        <v>5000</v>
      </c>
      <c r="O77" s="14">
        <f t="shared" si="9"/>
        <v>60000</v>
      </c>
    </row>
    <row r="78" spans="1:15" ht="15" customHeight="1" x14ac:dyDescent="0.25">
      <c r="A78" s="10">
        <v>50000</v>
      </c>
      <c r="B78" s="11" t="s">
        <v>30</v>
      </c>
      <c r="C78" s="12">
        <f>SUM(C79)</f>
        <v>0</v>
      </c>
      <c r="D78" s="12">
        <f t="shared" ref="D78:N78" si="25">SUM(D79)</f>
        <v>0</v>
      </c>
      <c r="E78" s="12">
        <f t="shared" si="25"/>
        <v>0</v>
      </c>
      <c r="F78" s="12">
        <f t="shared" si="25"/>
        <v>0</v>
      </c>
      <c r="G78" s="12">
        <f t="shared" si="25"/>
        <v>0</v>
      </c>
      <c r="H78" s="12">
        <f t="shared" si="25"/>
        <v>0</v>
      </c>
      <c r="I78" s="12">
        <f t="shared" si="25"/>
        <v>0</v>
      </c>
      <c r="J78" s="12">
        <f t="shared" si="25"/>
        <v>0</v>
      </c>
      <c r="K78" s="12">
        <f t="shared" si="25"/>
        <v>0</v>
      </c>
      <c r="L78" s="12">
        <f t="shared" si="25"/>
        <v>0</v>
      </c>
      <c r="M78" s="12">
        <f t="shared" si="25"/>
        <v>0</v>
      </c>
      <c r="N78" s="12">
        <f t="shared" si="25"/>
        <v>0</v>
      </c>
      <c r="O78" s="12">
        <f t="shared" si="9"/>
        <v>0</v>
      </c>
    </row>
    <row r="79" spans="1:15" ht="15" customHeight="1" x14ac:dyDescent="0.25">
      <c r="A79">
        <v>56401</v>
      </c>
      <c r="B79" t="s">
        <v>51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4">
        <f t="shared" si="9"/>
        <v>0</v>
      </c>
    </row>
    <row r="80" spans="1:15" ht="15.75" customHeight="1" x14ac:dyDescent="0.25">
      <c r="A80" s="6" t="s">
        <v>212</v>
      </c>
      <c r="B80" s="7" t="s">
        <v>52</v>
      </c>
      <c r="C80" s="8">
        <f>C81+C84</f>
        <v>0</v>
      </c>
      <c r="D80" s="8">
        <f t="shared" ref="D80:N80" si="26">D81+D84</f>
        <v>30000</v>
      </c>
      <c r="E80" s="8">
        <f t="shared" si="26"/>
        <v>10000</v>
      </c>
      <c r="F80" s="8">
        <f t="shared" si="26"/>
        <v>40000</v>
      </c>
      <c r="G80" s="8">
        <f t="shared" si="26"/>
        <v>0</v>
      </c>
      <c r="H80" s="8">
        <f t="shared" si="26"/>
        <v>40000</v>
      </c>
      <c r="I80" s="8">
        <f t="shared" si="26"/>
        <v>10000</v>
      </c>
      <c r="J80" s="8">
        <f t="shared" si="26"/>
        <v>30000</v>
      </c>
      <c r="K80" s="8">
        <f t="shared" si="26"/>
        <v>20000</v>
      </c>
      <c r="L80" s="8">
        <f t="shared" si="26"/>
        <v>40000</v>
      </c>
      <c r="M80" s="8">
        <f t="shared" si="26"/>
        <v>250000</v>
      </c>
      <c r="N80" s="8">
        <f t="shared" si="26"/>
        <v>30000</v>
      </c>
      <c r="O80" s="9">
        <f t="shared" ref="O80:O141" si="27">SUM(C80:N80)</f>
        <v>500000</v>
      </c>
    </row>
    <row r="81" spans="1:15" ht="15" customHeight="1" x14ac:dyDescent="0.25">
      <c r="A81" s="10">
        <v>20000</v>
      </c>
      <c r="B81" s="11" t="s">
        <v>17</v>
      </c>
      <c r="C81" s="12">
        <f>SUM(C82:C83)</f>
        <v>0</v>
      </c>
      <c r="D81" s="12">
        <f t="shared" ref="D81:N81" si="28">SUM(D82:D83)</f>
        <v>0</v>
      </c>
      <c r="E81" s="12">
        <f t="shared" si="28"/>
        <v>10000</v>
      </c>
      <c r="F81" s="12">
        <f t="shared" si="28"/>
        <v>10000</v>
      </c>
      <c r="G81" s="12">
        <f t="shared" si="28"/>
        <v>0</v>
      </c>
      <c r="H81" s="12">
        <f t="shared" si="28"/>
        <v>10000</v>
      </c>
      <c r="I81" s="12">
        <f t="shared" si="28"/>
        <v>10000</v>
      </c>
      <c r="J81" s="12">
        <f t="shared" si="28"/>
        <v>0</v>
      </c>
      <c r="K81" s="12">
        <f t="shared" si="28"/>
        <v>10000</v>
      </c>
      <c r="L81" s="12">
        <f t="shared" si="28"/>
        <v>10000</v>
      </c>
      <c r="M81" s="12">
        <f t="shared" si="28"/>
        <v>0</v>
      </c>
      <c r="N81" s="12">
        <f t="shared" si="28"/>
        <v>0</v>
      </c>
      <c r="O81" s="12">
        <f t="shared" si="27"/>
        <v>60000</v>
      </c>
    </row>
    <row r="82" spans="1:15" ht="15" customHeight="1" x14ac:dyDescent="0.25">
      <c r="A82" s="37">
        <v>21101</v>
      </c>
      <c r="B82" s="37" t="s">
        <v>18</v>
      </c>
      <c r="C82" s="38">
        <v>0</v>
      </c>
      <c r="D82" s="38">
        <v>0</v>
      </c>
      <c r="E82" s="38">
        <v>10000</v>
      </c>
      <c r="F82" s="38">
        <v>10000</v>
      </c>
      <c r="G82" s="38">
        <v>0</v>
      </c>
      <c r="H82" s="38">
        <v>10000</v>
      </c>
      <c r="I82" s="38">
        <v>10000</v>
      </c>
      <c r="J82" s="38">
        <v>0</v>
      </c>
      <c r="K82" s="38">
        <v>10000</v>
      </c>
      <c r="L82" s="38">
        <v>10000</v>
      </c>
      <c r="M82" s="38">
        <v>0</v>
      </c>
      <c r="N82" s="38">
        <v>0</v>
      </c>
      <c r="O82" s="39">
        <f>SUM(C82:N82)</f>
        <v>60000</v>
      </c>
    </row>
    <row r="83" spans="1:15" ht="15" customHeight="1" x14ac:dyDescent="0.25">
      <c r="A83" s="37">
        <v>21201</v>
      </c>
      <c r="B83" s="37" t="s">
        <v>44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9">
        <f>SUM(C83:N83)</f>
        <v>0</v>
      </c>
    </row>
    <row r="84" spans="1:15" ht="15" customHeight="1" x14ac:dyDescent="0.25">
      <c r="A84" s="10">
        <v>30000</v>
      </c>
      <c r="B84" s="11" t="s">
        <v>23</v>
      </c>
      <c r="C84" s="12">
        <f>SUM(C85:C86)</f>
        <v>0</v>
      </c>
      <c r="D84" s="12">
        <f t="shared" ref="D84:N84" si="29">SUM(D85:D86)</f>
        <v>30000</v>
      </c>
      <c r="E84" s="12">
        <f t="shared" si="29"/>
        <v>0</v>
      </c>
      <c r="F84" s="12">
        <f t="shared" si="29"/>
        <v>30000</v>
      </c>
      <c r="G84" s="12">
        <f t="shared" si="29"/>
        <v>0</v>
      </c>
      <c r="H84" s="12">
        <f t="shared" si="29"/>
        <v>30000</v>
      </c>
      <c r="I84" s="12">
        <f t="shared" si="29"/>
        <v>0</v>
      </c>
      <c r="J84" s="12">
        <f t="shared" si="29"/>
        <v>30000</v>
      </c>
      <c r="K84" s="12">
        <f t="shared" si="29"/>
        <v>10000</v>
      </c>
      <c r="L84" s="12">
        <f t="shared" si="29"/>
        <v>30000</v>
      </c>
      <c r="M84" s="12">
        <f t="shared" si="29"/>
        <v>250000</v>
      </c>
      <c r="N84" s="12">
        <f t="shared" si="29"/>
        <v>30000</v>
      </c>
      <c r="O84" s="12">
        <f t="shared" si="27"/>
        <v>440000</v>
      </c>
    </row>
    <row r="85" spans="1:15" ht="15" customHeight="1" x14ac:dyDescent="0.25">
      <c r="A85" s="37">
        <v>31802</v>
      </c>
      <c r="B85" s="37" t="s">
        <v>25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10000</v>
      </c>
      <c r="L85" s="38">
        <v>0</v>
      </c>
      <c r="M85" s="38">
        <v>0</v>
      </c>
      <c r="N85" s="38">
        <v>0</v>
      </c>
      <c r="O85" s="39">
        <f>SUM(C85:N85)</f>
        <v>10000</v>
      </c>
    </row>
    <row r="86" spans="1:15" ht="15" customHeight="1" x14ac:dyDescent="0.25">
      <c r="A86" s="37">
        <v>38202</v>
      </c>
      <c r="B86" s="37" t="s">
        <v>46</v>
      </c>
      <c r="C86" s="38">
        <v>0</v>
      </c>
      <c r="D86" s="38">
        <v>30000</v>
      </c>
      <c r="E86" s="38">
        <v>0</v>
      </c>
      <c r="F86" s="38">
        <v>30000</v>
      </c>
      <c r="G86" s="38">
        <v>0</v>
      </c>
      <c r="H86" s="38">
        <v>30000</v>
      </c>
      <c r="I86" s="38">
        <v>0</v>
      </c>
      <c r="J86" s="38">
        <v>30000</v>
      </c>
      <c r="K86" s="38">
        <v>0</v>
      </c>
      <c r="L86" s="38">
        <v>30000</v>
      </c>
      <c r="M86" s="38">
        <v>250000</v>
      </c>
      <c r="N86" s="38">
        <v>30000</v>
      </c>
      <c r="O86" s="39">
        <f>SUM(C86:N86)</f>
        <v>430000</v>
      </c>
    </row>
    <row r="87" spans="1:15" ht="15.75" customHeight="1" x14ac:dyDescent="0.25">
      <c r="A87" s="6" t="s">
        <v>171</v>
      </c>
      <c r="B87" s="7" t="s">
        <v>172</v>
      </c>
      <c r="C87" s="8">
        <f>C88</f>
        <v>0</v>
      </c>
      <c r="D87" s="8">
        <f t="shared" ref="D87:N87" si="30">D88</f>
        <v>0</v>
      </c>
      <c r="E87" s="8">
        <f t="shared" si="30"/>
        <v>0</v>
      </c>
      <c r="F87" s="8">
        <f t="shared" si="30"/>
        <v>0</v>
      </c>
      <c r="G87" s="8">
        <f t="shared" si="30"/>
        <v>0</v>
      </c>
      <c r="H87" s="8">
        <f t="shared" si="30"/>
        <v>0</v>
      </c>
      <c r="I87" s="8">
        <f t="shared" si="30"/>
        <v>0</v>
      </c>
      <c r="J87" s="8">
        <f t="shared" si="30"/>
        <v>0</v>
      </c>
      <c r="K87" s="8">
        <f t="shared" si="30"/>
        <v>0</v>
      </c>
      <c r="L87" s="8">
        <f t="shared" si="30"/>
        <v>0</v>
      </c>
      <c r="M87" s="8">
        <f t="shared" si="30"/>
        <v>0</v>
      </c>
      <c r="N87" s="8">
        <f t="shared" si="30"/>
        <v>0</v>
      </c>
      <c r="O87" s="9">
        <f t="shared" ref="O87:O88" si="31">SUM(C87:N87)</f>
        <v>0</v>
      </c>
    </row>
    <row r="88" spans="1:15" ht="15" customHeight="1" x14ac:dyDescent="0.25">
      <c r="A88" s="10">
        <v>40000</v>
      </c>
      <c r="B88" s="19" t="s">
        <v>169</v>
      </c>
      <c r="C88" s="12">
        <f>SUM(C89:C89)</f>
        <v>0</v>
      </c>
      <c r="D88" s="12">
        <f t="shared" ref="D88:N88" si="32">SUM(D89:D89)</f>
        <v>0</v>
      </c>
      <c r="E88" s="12">
        <f t="shared" si="32"/>
        <v>0</v>
      </c>
      <c r="F88" s="12">
        <f t="shared" si="32"/>
        <v>0</v>
      </c>
      <c r="G88" s="12">
        <f t="shared" si="32"/>
        <v>0</v>
      </c>
      <c r="H88" s="12">
        <f t="shared" si="32"/>
        <v>0</v>
      </c>
      <c r="I88" s="12">
        <f t="shared" si="32"/>
        <v>0</v>
      </c>
      <c r="J88" s="12">
        <f t="shared" si="32"/>
        <v>0</v>
      </c>
      <c r="K88" s="12">
        <f t="shared" si="32"/>
        <v>0</v>
      </c>
      <c r="L88" s="12">
        <f t="shared" si="32"/>
        <v>0</v>
      </c>
      <c r="M88" s="12">
        <f t="shared" si="32"/>
        <v>0</v>
      </c>
      <c r="N88" s="12">
        <f t="shared" si="32"/>
        <v>0</v>
      </c>
      <c r="O88" s="12">
        <f t="shared" si="31"/>
        <v>0</v>
      </c>
    </row>
    <row r="89" spans="1:15" ht="15" customHeight="1" x14ac:dyDescent="0.25">
      <c r="A89" s="37">
        <v>43909</v>
      </c>
      <c r="B89" s="37" t="s">
        <v>173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9">
        <f>SUM(C89:N89)</f>
        <v>0</v>
      </c>
    </row>
    <row r="90" spans="1:15" ht="18.75" customHeight="1" x14ac:dyDescent="0.3">
      <c r="A90" s="3" t="s">
        <v>53</v>
      </c>
      <c r="B90" s="2" t="s">
        <v>54</v>
      </c>
      <c r="C90" s="4">
        <f>C91+C141+C144</f>
        <v>123259</v>
      </c>
      <c r="D90" s="4">
        <f t="shared" ref="D90:N90" si="33">D91+D141+D144</f>
        <v>2306304</v>
      </c>
      <c r="E90" s="4">
        <f t="shared" si="33"/>
        <v>2404851</v>
      </c>
      <c r="F90" s="4">
        <f t="shared" si="33"/>
        <v>2338401</v>
      </c>
      <c r="G90" s="4">
        <f t="shared" si="33"/>
        <v>2263501</v>
      </c>
      <c r="H90" s="4">
        <f t="shared" si="33"/>
        <v>2222901</v>
      </c>
      <c r="I90" s="4">
        <f t="shared" si="33"/>
        <v>2246151</v>
      </c>
      <c r="J90" s="4">
        <f t="shared" si="33"/>
        <v>2235401</v>
      </c>
      <c r="K90" s="4">
        <f t="shared" si="33"/>
        <v>2222901</v>
      </c>
      <c r="L90" s="4">
        <f t="shared" si="33"/>
        <v>2224051</v>
      </c>
      <c r="M90" s="4">
        <f t="shared" si="33"/>
        <v>2288988</v>
      </c>
      <c r="N90" s="4">
        <f t="shared" si="33"/>
        <v>123291</v>
      </c>
      <c r="O90" s="5">
        <f t="shared" si="27"/>
        <v>23000000</v>
      </c>
    </row>
    <row r="91" spans="1:15" ht="15.75" customHeight="1" x14ac:dyDescent="0.25">
      <c r="A91" s="6" t="s">
        <v>213</v>
      </c>
      <c r="B91" s="7" t="s">
        <v>55</v>
      </c>
      <c r="C91" s="8">
        <f>C92+C109+C135</f>
        <v>39926</v>
      </c>
      <c r="D91" s="8">
        <f t="shared" ref="D91:N91" si="34">D92+D109+D135</f>
        <v>222971</v>
      </c>
      <c r="E91" s="8">
        <f t="shared" si="34"/>
        <v>321518</v>
      </c>
      <c r="F91" s="8">
        <f t="shared" si="34"/>
        <v>255068</v>
      </c>
      <c r="G91" s="8">
        <f t="shared" si="34"/>
        <v>180168</v>
      </c>
      <c r="H91" s="8">
        <f t="shared" si="34"/>
        <v>139568</v>
      </c>
      <c r="I91" s="8">
        <f t="shared" si="34"/>
        <v>162818</v>
      </c>
      <c r="J91" s="8">
        <f t="shared" si="34"/>
        <v>152068</v>
      </c>
      <c r="K91" s="8">
        <f t="shared" si="34"/>
        <v>139568</v>
      </c>
      <c r="L91" s="8">
        <f t="shared" si="34"/>
        <v>140718</v>
      </c>
      <c r="M91" s="8">
        <f t="shared" si="34"/>
        <v>205655</v>
      </c>
      <c r="N91" s="8">
        <f t="shared" si="34"/>
        <v>39954</v>
      </c>
      <c r="O91" s="8">
        <f>O92+O109+O135</f>
        <v>2000000</v>
      </c>
    </row>
    <row r="92" spans="1:15" ht="15.75" customHeight="1" x14ac:dyDescent="0.25">
      <c r="A92" s="10">
        <v>20000</v>
      </c>
      <c r="B92" s="11" t="s">
        <v>17</v>
      </c>
      <c r="C92" s="12">
        <f t="shared" ref="C92:N92" si="35">SUM(C93:C108)</f>
        <v>33301</v>
      </c>
      <c r="D92" s="12">
        <f t="shared" si="35"/>
        <v>71483</v>
      </c>
      <c r="E92" s="12">
        <f t="shared" si="35"/>
        <v>49139</v>
      </c>
      <c r="F92" s="12">
        <f t="shared" si="35"/>
        <v>49639</v>
      </c>
      <c r="G92" s="12">
        <f t="shared" si="35"/>
        <v>49139</v>
      </c>
      <c r="H92" s="12">
        <f t="shared" si="35"/>
        <v>49139</v>
      </c>
      <c r="I92" s="12">
        <f t="shared" si="35"/>
        <v>49139</v>
      </c>
      <c r="J92" s="12">
        <f t="shared" si="35"/>
        <v>49139</v>
      </c>
      <c r="K92" s="12">
        <f t="shared" si="35"/>
        <v>49139</v>
      </c>
      <c r="L92" s="12">
        <f t="shared" si="35"/>
        <v>50289</v>
      </c>
      <c r="M92" s="12">
        <f t="shared" si="35"/>
        <v>55220</v>
      </c>
      <c r="N92" s="12">
        <f t="shared" si="35"/>
        <v>33319</v>
      </c>
      <c r="O92" s="15">
        <f t="shared" si="27"/>
        <v>588085</v>
      </c>
    </row>
    <row r="93" spans="1:15" ht="15" customHeight="1" x14ac:dyDescent="0.25">
      <c r="A93" s="16" t="s">
        <v>56</v>
      </c>
      <c r="B93" t="s">
        <v>57</v>
      </c>
      <c r="C93" s="45">
        <v>0</v>
      </c>
      <c r="D93" s="45">
        <v>4684</v>
      </c>
      <c r="E93" s="45">
        <v>3000</v>
      </c>
      <c r="F93" s="45">
        <v>2000</v>
      </c>
      <c r="G93" s="45">
        <v>3000</v>
      </c>
      <c r="H93" s="45">
        <v>3000</v>
      </c>
      <c r="I93" s="45">
        <v>3000</v>
      </c>
      <c r="J93" s="45">
        <v>3000</v>
      </c>
      <c r="K93" s="45">
        <v>3000</v>
      </c>
      <c r="L93" s="45">
        <v>3000</v>
      </c>
      <c r="M93" s="45">
        <v>4000</v>
      </c>
      <c r="N93" s="45">
        <v>0</v>
      </c>
      <c r="O93" s="12">
        <f t="shared" si="27"/>
        <v>31684</v>
      </c>
    </row>
    <row r="94" spans="1:15" ht="15" customHeight="1" x14ac:dyDescent="0.25">
      <c r="A94" s="16" t="s">
        <v>58</v>
      </c>
      <c r="B94" t="s">
        <v>59</v>
      </c>
      <c r="C94" s="13">
        <v>0</v>
      </c>
      <c r="D94" s="13">
        <v>1250</v>
      </c>
      <c r="E94" s="13">
        <v>1250</v>
      </c>
      <c r="F94" s="13">
        <v>1250</v>
      </c>
      <c r="G94" s="13">
        <v>1250</v>
      </c>
      <c r="H94" s="13">
        <v>1250</v>
      </c>
      <c r="I94" s="13">
        <v>1250</v>
      </c>
      <c r="J94" s="13">
        <v>1250</v>
      </c>
      <c r="K94" s="13">
        <v>1250</v>
      </c>
      <c r="L94" s="13">
        <v>1250</v>
      </c>
      <c r="M94" s="13">
        <v>2500</v>
      </c>
      <c r="N94" s="13">
        <v>0</v>
      </c>
      <c r="O94" s="12">
        <f t="shared" si="27"/>
        <v>13750</v>
      </c>
    </row>
    <row r="95" spans="1:15" ht="15" customHeight="1" x14ac:dyDescent="0.25">
      <c r="A95" s="16" t="s">
        <v>60</v>
      </c>
      <c r="B95" t="s">
        <v>61</v>
      </c>
      <c r="C95" s="13">
        <v>0</v>
      </c>
      <c r="D95" s="13">
        <v>520</v>
      </c>
      <c r="E95" s="13">
        <v>260</v>
      </c>
      <c r="F95" s="13">
        <v>260</v>
      </c>
      <c r="G95" s="13">
        <v>260</v>
      </c>
      <c r="H95" s="13">
        <v>260</v>
      </c>
      <c r="I95" s="13">
        <v>260</v>
      </c>
      <c r="J95" s="13">
        <v>260</v>
      </c>
      <c r="K95" s="13">
        <v>260</v>
      </c>
      <c r="L95" s="13">
        <v>260</v>
      </c>
      <c r="M95" s="13">
        <v>520</v>
      </c>
      <c r="N95" s="13">
        <v>0</v>
      </c>
      <c r="O95" s="12">
        <f t="shared" si="27"/>
        <v>3120</v>
      </c>
    </row>
    <row r="96" spans="1:15" ht="15" customHeight="1" x14ac:dyDescent="0.25">
      <c r="A96" s="16" t="s">
        <v>62</v>
      </c>
      <c r="B96" t="s">
        <v>63</v>
      </c>
      <c r="C96" s="13">
        <v>0</v>
      </c>
      <c r="D96" s="13">
        <v>9000</v>
      </c>
      <c r="E96" s="13">
        <v>5000</v>
      </c>
      <c r="F96" s="13">
        <v>5000</v>
      </c>
      <c r="G96" s="13">
        <v>5000</v>
      </c>
      <c r="H96" s="13">
        <v>5000</v>
      </c>
      <c r="I96" s="13">
        <v>5000</v>
      </c>
      <c r="J96" s="13">
        <v>5000</v>
      </c>
      <c r="K96" s="13">
        <v>5000</v>
      </c>
      <c r="L96" s="13">
        <v>5000</v>
      </c>
      <c r="M96" s="13">
        <v>9000</v>
      </c>
      <c r="N96" s="13">
        <v>0</v>
      </c>
      <c r="O96" s="12">
        <f t="shared" si="27"/>
        <v>58000</v>
      </c>
    </row>
    <row r="97" spans="1:15" ht="15" customHeight="1" x14ac:dyDescent="0.25">
      <c r="A97" s="16" t="s">
        <v>64</v>
      </c>
      <c r="B97" t="s">
        <v>65</v>
      </c>
      <c r="C97" s="13">
        <v>0</v>
      </c>
      <c r="D97" s="13">
        <v>1000</v>
      </c>
      <c r="E97" s="13">
        <v>500</v>
      </c>
      <c r="F97" s="13">
        <v>500</v>
      </c>
      <c r="G97" s="13">
        <v>500</v>
      </c>
      <c r="H97" s="13">
        <v>500</v>
      </c>
      <c r="I97" s="13">
        <v>500</v>
      </c>
      <c r="J97" s="13">
        <v>500</v>
      </c>
      <c r="K97" s="13">
        <v>500</v>
      </c>
      <c r="L97" s="13">
        <v>500</v>
      </c>
      <c r="M97" s="13">
        <v>1000</v>
      </c>
      <c r="N97" s="13">
        <v>0</v>
      </c>
      <c r="O97" s="12">
        <f t="shared" si="27"/>
        <v>6000</v>
      </c>
    </row>
    <row r="98" spans="1:15" ht="15" customHeight="1" x14ac:dyDescent="0.25">
      <c r="A98" s="16" t="s">
        <v>66</v>
      </c>
      <c r="B98" t="s">
        <v>67</v>
      </c>
      <c r="C98" s="13">
        <v>0</v>
      </c>
      <c r="D98" s="13">
        <v>15900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2">
        <f t="shared" si="27"/>
        <v>15900</v>
      </c>
    </row>
    <row r="99" spans="1:15" ht="15" customHeight="1" x14ac:dyDescent="0.25">
      <c r="A99" s="16" t="s">
        <v>68</v>
      </c>
      <c r="B99" t="s">
        <v>21</v>
      </c>
      <c r="C99" s="13">
        <v>0</v>
      </c>
      <c r="D99" s="13">
        <v>2000</v>
      </c>
      <c r="E99" s="13">
        <v>2000</v>
      </c>
      <c r="F99" s="13">
        <v>2000</v>
      </c>
      <c r="G99" s="13">
        <v>2000</v>
      </c>
      <c r="H99" s="13">
        <v>2000</v>
      </c>
      <c r="I99" s="13">
        <v>2000</v>
      </c>
      <c r="J99" s="13">
        <v>2000</v>
      </c>
      <c r="K99" s="13">
        <v>2000</v>
      </c>
      <c r="L99" s="13">
        <v>2000</v>
      </c>
      <c r="M99" s="13">
        <v>1071</v>
      </c>
      <c r="N99" s="13">
        <v>0</v>
      </c>
      <c r="O99" s="12">
        <f t="shared" si="27"/>
        <v>19071</v>
      </c>
    </row>
    <row r="100" spans="1:15" ht="15" customHeight="1" x14ac:dyDescent="0.25">
      <c r="A100" s="16" t="s">
        <v>69</v>
      </c>
      <c r="B100" t="s">
        <v>33</v>
      </c>
      <c r="C100" s="13">
        <v>0</v>
      </c>
      <c r="D100" s="13">
        <v>750</v>
      </c>
      <c r="E100" s="13">
        <v>750</v>
      </c>
      <c r="F100" s="13">
        <v>750</v>
      </c>
      <c r="G100" s="13">
        <v>750</v>
      </c>
      <c r="H100" s="13">
        <v>750</v>
      </c>
      <c r="I100" s="13">
        <v>750</v>
      </c>
      <c r="J100" s="13">
        <v>750</v>
      </c>
      <c r="K100" s="13">
        <v>750</v>
      </c>
      <c r="L100" s="13">
        <v>750</v>
      </c>
      <c r="M100" s="13">
        <v>750</v>
      </c>
      <c r="N100" s="13">
        <v>0</v>
      </c>
      <c r="O100" s="12">
        <f t="shared" si="27"/>
        <v>7500</v>
      </c>
    </row>
    <row r="101" spans="1:15" ht="15" customHeight="1" x14ac:dyDescent="0.25">
      <c r="A101" s="16" t="s">
        <v>70</v>
      </c>
      <c r="B101" t="s">
        <v>22</v>
      </c>
      <c r="C101" s="13">
        <v>0</v>
      </c>
      <c r="D101" s="13">
        <v>530</v>
      </c>
      <c r="E101" s="13">
        <v>530</v>
      </c>
      <c r="F101" s="13">
        <v>530</v>
      </c>
      <c r="G101" s="13">
        <v>530</v>
      </c>
      <c r="H101" s="13">
        <v>530</v>
      </c>
      <c r="I101" s="13">
        <v>530</v>
      </c>
      <c r="J101" s="13">
        <v>530</v>
      </c>
      <c r="K101" s="13">
        <v>530</v>
      </c>
      <c r="L101" s="13">
        <v>530</v>
      </c>
      <c r="M101" s="13">
        <v>530</v>
      </c>
      <c r="N101" s="13">
        <v>0</v>
      </c>
      <c r="O101" s="12">
        <f t="shared" si="27"/>
        <v>5300</v>
      </c>
    </row>
    <row r="102" spans="1:15" ht="15" customHeight="1" x14ac:dyDescent="0.25">
      <c r="A102" s="16" t="s">
        <v>71</v>
      </c>
      <c r="B102" t="s">
        <v>72</v>
      </c>
      <c r="C102" s="13">
        <v>0</v>
      </c>
      <c r="D102" s="13">
        <v>0</v>
      </c>
      <c r="E102" s="13">
        <v>0</v>
      </c>
      <c r="F102" s="13">
        <v>1500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1150</v>
      </c>
      <c r="M102" s="13">
        <v>0</v>
      </c>
      <c r="N102" s="13">
        <v>0</v>
      </c>
      <c r="O102" s="12">
        <f t="shared" si="27"/>
        <v>2650</v>
      </c>
    </row>
    <row r="103" spans="1:15" s="41" customFormat="1" ht="15" customHeight="1" x14ac:dyDescent="0.25">
      <c r="A103" s="40" t="s">
        <v>73</v>
      </c>
      <c r="B103" s="41" t="s">
        <v>74</v>
      </c>
      <c r="C103" s="42">
        <v>27736</v>
      </c>
      <c r="D103" s="42">
        <v>27736</v>
      </c>
      <c r="E103" s="42">
        <v>27736</v>
      </c>
      <c r="F103" s="42">
        <v>27736</v>
      </c>
      <c r="G103" s="42">
        <v>27736</v>
      </c>
      <c r="H103" s="42">
        <v>27736</v>
      </c>
      <c r="I103" s="42">
        <v>27736</v>
      </c>
      <c r="J103" s="42">
        <v>27736</v>
      </c>
      <c r="K103" s="42">
        <v>27736</v>
      </c>
      <c r="L103" s="42">
        <v>27736</v>
      </c>
      <c r="M103" s="42">
        <v>27736</v>
      </c>
      <c r="N103" s="42">
        <v>27744</v>
      </c>
      <c r="O103" s="12">
        <f t="shared" si="27"/>
        <v>332840</v>
      </c>
    </row>
    <row r="104" spans="1:15" ht="15" customHeight="1" x14ac:dyDescent="0.25">
      <c r="A104" s="16" t="s">
        <v>214</v>
      </c>
      <c r="B104" t="s">
        <v>75</v>
      </c>
      <c r="C104" s="13">
        <v>0</v>
      </c>
      <c r="D104" s="13">
        <v>375</v>
      </c>
      <c r="E104" s="13">
        <v>375</v>
      </c>
      <c r="F104" s="13">
        <v>375</v>
      </c>
      <c r="G104" s="13">
        <v>375</v>
      </c>
      <c r="H104" s="13">
        <v>375</v>
      </c>
      <c r="I104" s="13">
        <v>375</v>
      </c>
      <c r="J104" s="13">
        <v>375</v>
      </c>
      <c r="K104" s="13">
        <v>375</v>
      </c>
      <c r="L104" s="13">
        <v>375</v>
      </c>
      <c r="M104" s="13">
        <v>375</v>
      </c>
      <c r="N104" s="13">
        <v>0</v>
      </c>
      <c r="O104" s="12">
        <f t="shared" si="27"/>
        <v>3750</v>
      </c>
    </row>
    <row r="105" spans="1:15" ht="15" customHeight="1" x14ac:dyDescent="0.25">
      <c r="A105" s="16" t="s">
        <v>76</v>
      </c>
      <c r="B105" t="s">
        <v>77</v>
      </c>
      <c r="C105" s="13">
        <v>0</v>
      </c>
      <c r="D105" s="13">
        <v>424</v>
      </c>
      <c r="E105" s="13">
        <v>424</v>
      </c>
      <c r="F105" s="13">
        <v>424</v>
      </c>
      <c r="G105" s="13">
        <v>424</v>
      </c>
      <c r="H105" s="13">
        <v>424</v>
      </c>
      <c r="I105" s="13">
        <v>424</v>
      </c>
      <c r="J105" s="13">
        <v>424</v>
      </c>
      <c r="K105" s="13">
        <v>424</v>
      </c>
      <c r="L105" s="13">
        <v>424</v>
      </c>
      <c r="M105" s="13">
        <v>424</v>
      </c>
      <c r="N105" s="13">
        <v>0</v>
      </c>
      <c r="O105" s="12">
        <f t="shared" si="27"/>
        <v>4240</v>
      </c>
    </row>
    <row r="106" spans="1:15" ht="15" customHeight="1" x14ac:dyDescent="0.25">
      <c r="A106" s="16" t="s">
        <v>78</v>
      </c>
      <c r="B106" t="s">
        <v>79</v>
      </c>
      <c r="C106" s="13">
        <v>0</v>
      </c>
      <c r="D106" s="13">
        <v>371</v>
      </c>
      <c r="E106" s="13">
        <v>371</v>
      </c>
      <c r="F106" s="13">
        <v>371</v>
      </c>
      <c r="G106" s="13">
        <v>371</v>
      </c>
      <c r="H106" s="13">
        <v>371</v>
      </c>
      <c r="I106" s="13">
        <v>371</v>
      </c>
      <c r="J106" s="13">
        <v>371</v>
      </c>
      <c r="K106" s="13">
        <v>371</v>
      </c>
      <c r="L106" s="13">
        <v>371</v>
      </c>
      <c r="M106" s="13">
        <v>371</v>
      </c>
      <c r="N106" s="13">
        <v>0</v>
      </c>
      <c r="O106" s="12">
        <f t="shared" si="27"/>
        <v>3710</v>
      </c>
    </row>
    <row r="107" spans="1:15" ht="15" customHeight="1" x14ac:dyDescent="0.25">
      <c r="A107" s="16" t="s">
        <v>80</v>
      </c>
      <c r="B107" t="s">
        <v>81</v>
      </c>
      <c r="C107" s="13">
        <v>0</v>
      </c>
      <c r="D107" s="13">
        <v>1378</v>
      </c>
      <c r="E107" s="13">
        <v>1378</v>
      </c>
      <c r="F107" s="13">
        <v>1378</v>
      </c>
      <c r="G107" s="13">
        <v>1378</v>
      </c>
      <c r="H107" s="13">
        <v>1378</v>
      </c>
      <c r="I107" s="13">
        <v>1378</v>
      </c>
      <c r="J107" s="13">
        <v>1378</v>
      </c>
      <c r="K107" s="13">
        <v>1378</v>
      </c>
      <c r="L107" s="13">
        <v>1378</v>
      </c>
      <c r="M107" s="13">
        <v>1378</v>
      </c>
      <c r="N107" s="13">
        <v>0</v>
      </c>
      <c r="O107" s="12">
        <f t="shared" si="27"/>
        <v>13780</v>
      </c>
    </row>
    <row r="108" spans="1:15" s="41" customFormat="1" ht="15" customHeight="1" x14ac:dyDescent="0.25">
      <c r="A108" s="40" t="s">
        <v>82</v>
      </c>
      <c r="B108" s="41" t="s">
        <v>83</v>
      </c>
      <c r="C108" s="42">
        <v>5565</v>
      </c>
      <c r="D108" s="42">
        <v>5565</v>
      </c>
      <c r="E108" s="42">
        <v>5565</v>
      </c>
      <c r="F108" s="42">
        <v>5565</v>
      </c>
      <c r="G108" s="42">
        <v>5565</v>
      </c>
      <c r="H108" s="42">
        <v>5565</v>
      </c>
      <c r="I108" s="42">
        <v>5565</v>
      </c>
      <c r="J108" s="42">
        <v>5565</v>
      </c>
      <c r="K108" s="42">
        <v>5565</v>
      </c>
      <c r="L108" s="42">
        <v>5565</v>
      </c>
      <c r="M108" s="42">
        <v>5565</v>
      </c>
      <c r="N108" s="42">
        <v>5575</v>
      </c>
      <c r="O108" s="44">
        <f t="shared" si="27"/>
        <v>66790</v>
      </c>
    </row>
    <row r="109" spans="1:15" ht="15.75" customHeight="1" x14ac:dyDescent="0.25">
      <c r="A109" s="10">
        <v>30000</v>
      </c>
      <c r="B109" s="11" t="s">
        <v>23</v>
      </c>
      <c r="C109" s="12">
        <f>SUM(C110:C134)</f>
        <v>6625</v>
      </c>
      <c r="D109" s="12">
        <f t="shared" ref="D109:N109" si="36">SUM(D110:D134)</f>
        <v>151488</v>
      </c>
      <c r="E109" s="12">
        <f t="shared" si="36"/>
        <v>122379</v>
      </c>
      <c r="F109" s="12">
        <f t="shared" si="36"/>
        <v>110429</v>
      </c>
      <c r="G109" s="12">
        <f t="shared" si="36"/>
        <v>101029</v>
      </c>
      <c r="H109" s="12">
        <f t="shared" si="36"/>
        <v>90429</v>
      </c>
      <c r="I109" s="12">
        <f t="shared" si="36"/>
        <v>103679</v>
      </c>
      <c r="J109" s="12">
        <f t="shared" si="36"/>
        <v>102929</v>
      </c>
      <c r="K109" s="12">
        <f t="shared" si="36"/>
        <v>90429</v>
      </c>
      <c r="L109" s="12">
        <f t="shared" si="36"/>
        <v>90429</v>
      </c>
      <c r="M109" s="12">
        <f t="shared" si="36"/>
        <v>150435</v>
      </c>
      <c r="N109" s="12">
        <f t="shared" si="36"/>
        <v>6635</v>
      </c>
      <c r="O109" s="15">
        <f t="shared" si="27"/>
        <v>1126915</v>
      </c>
    </row>
    <row r="110" spans="1:15" ht="15" customHeight="1" x14ac:dyDescent="0.25">
      <c r="A110" s="16" t="s">
        <v>84</v>
      </c>
      <c r="B110" t="s">
        <v>85</v>
      </c>
      <c r="C110" s="13">
        <v>0</v>
      </c>
      <c r="D110" s="13">
        <v>3000</v>
      </c>
      <c r="E110" s="13">
        <v>1500</v>
      </c>
      <c r="F110" s="13">
        <v>1500</v>
      </c>
      <c r="G110" s="13">
        <v>1500</v>
      </c>
      <c r="H110" s="13">
        <v>1500</v>
      </c>
      <c r="I110" s="13">
        <v>1500</v>
      </c>
      <c r="J110" s="13">
        <v>1500</v>
      </c>
      <c r="K110" s="13">
        <v>1500</v>
      </c>
      <c r="L110" s="13">
        <v>1500</v>
      </c>
      <c r="M110" s="13">
        <v>3000</v>
      </c>
      <c r="N110" s="13">
        <v>0</v>
      </c>
      <c r="O110" s="12">
        <f t="shared" si="27"/>
        <v>18000</v>
      </c>
    </row>
    <row r="111" spans="1:15" ht="15" customHeight="1" x14ac:dyDescent="0.25">
      <c r="A111" s="16" t="s">
        <v>86</v>
      </c>
      <c r="B111" t="s">
        <v>25</v>
      </c>
      <c r="C111" s="13">
        <v>0</v>
      </c>
      <c r="D111" s="13">
        <v>250</v>
      </c>
      <c r="E111" s="13">
        <v>250</v>
      </c>
      <c r="F111" s="13">
        <v>250</v>
      </c>
      <c r="G111" s="13">
        <v>250</v>
      </c>
      <c r="H111" s="13">
        <v>250</v>
      </c>
      <c r="I111" s="13">
        <v>250</v>
      </c>
      <c r="J111" s="13">
        <v>250</v>
      </c>
      <c r="K111" s="13">
        <v>250</v>
      </c>
      <c r="L111" s="13">
        <v>250</v>
      </c>
      <c r="M111" s="13">
        <v>250</v>
      </c>
      <c r="N111" s="13">
        <v>0</v>
      </c>
      <c r="O111" s="12">
        <f t="shared" si="27"/>
        <v>2500</v>
      </c>
    </row>
    <row r="112" spans="1:15" s="41" customFormat="1" ht="15" customHeight="1" x14ac:dyDescent="0.25">
      <c r="A112" s="40" t="s">
        <v>87</v>
      </c>
      <c r="B112" s="41" t="s">
        <v>49</v>
      </c>
      <c r="C112" s="42">
        <v>0</v>
      </c>
      <c r="D112" s="42">
        <v>78319</v>
      </c>
      <c r="E112" s="42">
        <v>39160</v>
      </c>
      <c r="F112" s="42">
        <v>39160</v>
      </c>
      <c r="G112" s="42">
        <v>39160</v>
      </c>
      <c r="H112" s="42">
        <v>39160</v>
      </c>
      <c r="I112" s="42">
        <v>39160</v>
      </c>
      <c r="J112" s="42">
        <v>39160</v>
      </c>
      <c r="K112" s="42">
        <v>39160</v>
      </c>
      <c r="L112" s="42">
        <v>39160</v>
      </c>
      <c r="M112" s="42">
        <v>78320</v>
      </c>
      <c r="N112" s="42">
        <v>0</v>
      </c>
      <c r="O112" s="12">
        <f t="shared" si="27"/>
        <v>469919</v>
      </c>
    </row>
    <row r="113" spans="1:15" s="41" customFormat="1" ht="15" customHeight="1" x14ac:dyDescent="0.25">
      <c r="A113" s="40" t="s">
        <v>88</v>
      </c>
      <c r="B113" s="41" t="s">
        <v>89</v>
      </c>
      <c r="C113" s="42">
        <v>0</v>
      </c>
      <c r="D113" s="42">
        <v>41000</v>
      </c>
      <c r="E113" s="42">
        <v>20000</v>
      </c>
      <c r="F113" s="42">
        <v>20000</v>
      </c>
      <c r="G113" s="42">
        <v>20000</v>
      </c>
      <c r="H113" s="42">
        <v>20000</v>
      </c>
      <c r="I113" s="42">
        <v>20000</v>
      </c>
      <c r="J113" s="42">
        <v>20000</v>
      </c>
      <c r="K113" s="42">
        <v>20000</v>
      </c>
      <c r="L113" s="42">
        <v>20000</v>
      </c>
      <c r="M113" s="42">
        <v>39346</v>
      </c>
      <c r="N113" s="42">
        <v>0</v>
      </c>
      <c r="O113" s="12">
        <f t="shared" si="27"/>
        <v>240346</v>
      </c>
    </row>
    <row r="114" spans="1:15" ht="15" customHeight="1" x14ac:dyDescent="0.25">
      <c r="A114" s="16" t="s">
        <v>90</v>
      </c>
      <c r="B114" t="s">
        <v>91</v>
      </c>
      <c r="C114" s="13">
        <v>0</v>
      </c>
      <c r="D114" s="13">
        <v>0</v>
      </c>
      <c r="E114" s="13">
        <v>600</v>
      </c>
      <c r="F114" s="13">
        <v>600</v>
      </c>
      <c r="G114" s="13">
        <v>600</v>
      </c>
      <c r="H114" s="13">
        <v>600</v>
      </c>
      <c r="I114" s="13">
        <v>600</v>
      </c>
      <c r="J114" s="13">
        <v>600</v>
      </c>
      <c r="K114" s="13">
        <v>600</v>
      </c>
      <c r="L114" s="13">
        <v>600</v>
      </c>
      <c r="M114" s="13">
        <v>600</v>
      </c>
      <c r="N114" s="13">
        <v>0</v>
      </c>
      <c r="O114" s="12">
        <f t="shared" si="27"/>
        <v>5400</v>
      </c>
    </row>
    <row r="115" spans="1:15" s="41" customFormat="1" ht="15" customHeight="1" x14ac:dyDescent="0.25">
      <c r="A115" s="40" t="s">
        <v>215</v>
      </c>
      <c r="B115" s="41" t="s">
        <v>92</v>
      </c>
      <c r="C115" s="42">
        <v>0</v>
      </c>
      <c r="D115" s="42">
        <v>0</v>
      </c>
      <c r="E115" s="42">
        <v>0</v>
      </c>
      <c r="F115" s="42">
        <v>0</v>
      </c>
      <c r="G115" s="42">
        <v>10600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12">
        <f t="shared" si="27"/>
        <v>10600</v>
      </c>
    </row>
    <row r="116" spans="1:15" ht="15" customHeight="1" x14ac:dyDescent="0.25">
      <c r="A116" s="16" t="s">
        <v>93</v>
      </c>
      <c r="B116" t="s">
        <v>26</v>
      </c>
      <c r="C116" s="13">
        <v>0</v>
      </c>
      <c r="D116" s="13">
        <v>750</v>
      </c>
      <c r="E116" s="13">
        <v>750</v>
      </c>
      <c r="F116" s="13">
        <v>750</v>
      </c>
      <c r="G116" s="13">
        <v>750</v>
      </c>
      <c r="H116" s="13">
        <v>750</v>
      </c>
      <c r="I116" s="13">
        <v>750</v>
      </c>
      <c r="J116" s="13">
        <v>750</v>
      </c>
      <c r="K116" s="13">
        <v>750</v>
      </c>
      <c r="L116" s="13">
        <v>750</v>
      </c>
      <c r="M116" s="13">
        <v>750</v>
      </c>
      <c r="N116" s="13">
        <v>0</v>
      </c>
      <c r="O116" s="12">
        <f t="shared" si="27"/>
        <v>7500</v>
      </c>
    </row>
    <row r="117" spans="1:15" s="41" customFormat="1" ht="15" customHeight="1" x14ac:dyDescent="0.25">
      <c r="A117" s="40" t="s">
        <v>216</v>
      </c>
      <c r="B117" s="41" t="s">
        <v>217</v>
      </c>
      <c r="C117" s="42">
        <v>0</v>
      </c>
      <c r="D117" s="42">
        <v>600</v>
      </c>
      <c r="E117" s="42">
        <v>600</v>
      </c>
      <c r="F117" s="42">
        <v>600</v>
      </c>
      <c r="G117" s="42">
        <v>600</v>
      </c>
      <c r="H117" s="42">
        <v>600</v>
      </c>
      <c r="I117" s="42">
        <v>600</v>
      </c>
      <c r="J117" s="42">
        <v>600</v>
      </c>
      <c r="K117" s="42">
        <v>600</v>
      </c>
      <c r="L117" s="42">
        <v>600</v>
      </c>
      <c r="M117" s="42">
        <v>600</v>
      </c>
      <c r="N117" s="42">
        <v>0</v>
      </c>
      <c r="O117" s="12">
        <f t="shared" si="27"/>
        <v>6000</v>
      </c>
    </row>
    <row r="118" spans="1:15" s="41" customFormat="1" ht="15" customHeight="1" x14ac:dyDescent="0.25">
      <c r="A118" s="40" t="s">
        <v>218</v>
      </c>
      <c r="B118" s="41" t="s">
        <v>219</v>
      </c>
      <c r="C118" s="42">
        <v>0</v>
      </c>
      <c r="D118" s="42">
        <v>0</v>
      </c>
      <c r="E118" s="42">
        <v>0</v>
      </c>
      <c r="F118" s="42">
        <v>7500</v>
      </c>
      <c r="G118" s="42">
        <v>0</v>
      </c>
      <c r="H118" s="42">
        <v>0</v>
      </c>
      <c r="I118" s="42">
        <v>0</v>
      </c>
      <c r="J118" s="42">
        <v>7500</v>
      </c>
      <c r="K118" s="42">
        <v>0</v>
      </c>
      <c r="L118" s="42">
        <v>0</v>
      </c>
      <c r="M118" s="42">
        <v>0</v>
      </c>
      <c r="N118" s="42">
        <v>0</v>
      </c>
      <c r="O118" s="12">
        <f t="shared" si="27"/>
        <v>15000</v>
      </c>
    </row>
    <row r="119" spans="1:15" s="41" customFormat="1" ht="15" customHeight="1" x14ac:dyDescent="0.25">
      <c r="A119" s="40">
        <v>34501</v>
      </c>
      <c r="B119" s="41" t="s">
        <v>198</v>
      </c>
      <c r="C119" s="42">
        <v>0</v>
      </c>
      <c r="D119" s="42">
        <v>0</v>
      </c>
      <c r="E119" s="42">
        <v>5000</v>
      </c>
      <c r="F119" s="42">
        <v>0</v>
      </c>
      <c r="G119" s="42">
        <v>0</v>
      </c>
      <c r="H119" s="42">
        <v>0</v>
      </c>
      <c r="I119" s="42">
        <v>0</v>
      </c>
      <c r="J119" s="42">
        <v>5000</v>
      </c>
      <c r="K119" s="42">
        <v>0</v>
      </c>
      <c r="L119" s="42">
        <v>0</v>
      </c>
      <c r="M119" s="42">
        <v>0</v>
      </c>
      <c r="N119" s="42">
        <v>0</v>
      </c>
      <c r="O119" s="12">
        <f t="shared" si="27"/>
        <v>10000</v>
      </c>
    </row>
    <row r="120" spans="1:15" s="41" customFormat="1" ht="15" customHeight="1" x14ac:dyDescent="0.25">
      <c r="A120" s="40" t="s">
        <v>94</v>
      </c>
      <c r="B120" s="41" t="s">
        <v>95</v>
      </c>
      <c r="C120" s="42">
        <v>0</v>
      </c>
      <c r="D120" s="42">
        <v>371</v>
      </c>
      <c r="E120" s="42">
        <v>371</v>
      </c>
      <c r="F120" s="42">
        <v>371</v>
      </c>
      <c r="G120" s="42">
        <v>371</v>
      </c>
      <c r="H120" s="42">
        <v>371</v>
      </c>
      <c r="I120" s="42">
        <v>371</v>
      </c>
      <c r="J120" s="42">
        <v>371</v>
      </c>
      <c r="K120" s="42">
        <v>371</v>
      </c>
      <c r="L120" s="42">
        <v>371</v>
      </c>
      <c r="M120" s="42">
        <v>371</v>
      </c>
      <c r="N120" s="42">
        <v>0</v>
      </c>
      <c r="O120" s="12">
        <f t="shared" si="27"/>
        <v>3710</v>
      </c>
    </row>
    <row r="121" spans="1:15" s="41" customFormat="1" ht="15" customHeight="1" x14ac:dyDescent="0.25">
      <c r="A121" s="40" t="s">
        <v>96</v>
      </c>
      <c r="B121" s="41" t="s">
        <v>97</v>
      </c>
      <c r="C121" s="42">
        <v>0</v>
      </c>
      <c r="D121" s="42">
        <v>424</v>
      </c>
      <c r="E121" s="42">
        <v>424</v>
      </c>
      <c r="F121" s="42">
        <v>424</v>
      </c>
      <c r="G121" s="42">
        <v>424</v>
      </c>
      <c r="H121" s="42">
        <v>424</v>
      </c>
      <c r="I121" s="42">
        <v>424</v>
      </c>
      <c r="J121" s="42">
        <v>424</v>
      </c>
      <c r="K121" s="42">
        <v>424</v>
      </c>
      <c r="L121" s="42">
        <v>424</v>
      </c>
      <c r="M121" s="42">
        <v>424</v>
      </c>
      <c r="N121" s="42">
        <v>0</v>
      </c>
      <c r="O121" s="12">
        <f t="shared" si="27"/>
        <v>4240</v>
      </c>
    </row>
    <row r="122" spans="1:15" s="41" customFormat="1" ht="15" customHeight="1" x14ac:dyDescent="0.25">
      <c r="A122" s="40" t="s">
        <v>98</v>
      </c>
      <c r="B122" s="41" t="s">
        <v>99</v>
      </c>
      <c r="C122" s="42">
        <v>0</v>
      </c>
      <c r="D122" s="42">
        <v>636</v>
      </c>
      <c r="E122" s="42">
        <v>636</v>
      </c>
      <c r="F122" s="42">
        <v>636</v>
      </c>
      <c r="G122" s="42">
        <v>636</v>
      </c>
      <c r="H122" s="42">
        <v>636</v>
      </c>
      <c r="I122" s="42">
        <v>636</v>
      </c>
      <c r="J122" s="42">
        <v>636</v>
      </c>
      <c r="K122" s="42">
        <v>636</v>
      </c>
      <c r="L122" s="42">
        <v>636</v>
      </c>
      <c r="M122" s="42">
        <v>636</v>
      </c>
      <c r="N122" s="42">
        <v>0</v>
      </c>
      <c r="O122" s="12">
        <f t="shared" si="27"/>
        <v>6360</v>
      </c>
    </row>
    <row r="123" spans="1:15" s="41" customFormat="1" ht="15" customHeight="1" x14ac:dyDescent="0.25">
      <c r="A123" s="40" t="s">
        <v>100</v>
      </c>
      <c r="B123" s="41" t="s">
        <v>101</v>
      </c>
      <c r="C123" s="42">
        <v>6625</v>
      </c>
      <c r="D123" s="42">
        <v>6625</v>
      </c>
      <c r="E123" s="42">
        <v>6625</v>
      </c>
      <c r="F123" s="42">
        <v>6625</v>
      </c>
      <c r="G123" s="42">
        <v>6625</v>
      </c>
      <c r="H123" s="42">
        <v>6625</v>
      </c>
      <c r="I123" s="42">
        <v>6625</v>
      </c>
      <c r="J123" s="42">
        <v>6625</v>
      </c>
      <c r="K123" s="42">
        <v>6625</v>
      </c>
      <c r="L123" s="42">
        <v>6625</v>
      </c>
      <c r="M123" s="42">
        <v>6625</v>
      </c>
      <c r="N123" s="42">
        <v>6635</v>
      </c>
      <c r="O123" s="12">
        <f t="shared" si="27"/>
        <v>79510</v>
      </c>
    </row>
    <row r="124" spans="1:15" s="41" customFormat="1" ht="15" customHeight="1" x14ac:dyDescent="0.25">
      <c r="A124" s="40" t="s">
        <v>102</v>
      </c>
      <c r="B124" s="41" t="s">
        <v>50</v>
      </c>
      <c r="C124" s="42">
        <v>0</v>
      </c>
      <c r="D124" s="42">
        <v>530</v>
      </c>
      <c r="E124" s="42">
        <v>530</v>
      </c>
      <c r="F124" s="42">
        <v>530</v>
      </c>
      <c r="G124" s="42">
        <v>530</v>
      </c>
      <c r="H124" s="42">
        <v>530</v>
      </c>
      <c r="I124" s="42">
        <v>530</v>
      </c>
      <c r="J124" s="42">
        <v>530</v>
      </c>
      <c r="K124" s="42">
        <v>530</v>
      </c>
      <c r="L124" s="42">
        <v>530</v>
      </c>
      <c r="M124" s="42">
        <v>530</v>
      </c>
      <c r="N124" s="42">
        <v>0</v>
      </c>
      <c r="O124" s="12">
        <f t="shared" si="27"/>
        <v>5300</v>
      </c>
    </row>
    <row r="125" spans="1:15" ht="15" customHeight="1" x14ac:dyDescent="0.25">
      <c r="A125" s="16" t="s">
        <v>103</v>
      </c>
      <c r="B125" t="s">
        <v>104</v>
      </c>
      <c r="C125" s="13">
        <v>0</v>
      </c>
      <c r="D125" s="13">
        <v>0</v>
      </c>
      <c r="E125" s="13">
        <v>0</v>
      </c>
      <c r="F125" s="13">
        <v>12500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2">
        <f t="shared" si="27"/>
        <v>12500</v>
      </c>
    </row>
    <row r="126" spans="1:15" ht="15" customHeight="1" x14ac:dyDescent="0.25">
      <c r="A126" s="16" t="s">
        <v>105</v>
      </c>
      <c r="B126" t="s">
        <v>106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13250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2">
        <f t="shared" si="27"/>
        <v>13250</v>
      </c>
    </row>
    <row r="127" spans="1:15" ht="15" customHeight="1" x14ac:dyDescent="0.25">
      <c r="A127" s="16" t="s">
        <v>107</v>
      </c>
      <c r="B127" t="s">
        <v>27</v>
      </c>
      <c r="C127" s="13">
        <v>0</v>
      </c>
      <c r="D127" s="13">
        <v>7950</v>
      </c>
      <c r="E127" s="13">
        <v>7950</v>
      </c>
      <c r="F127" s="13">
        <v>7950</v>
      </c>
      <c r="G127" s="13">
        <v>7950</v>
      </c>
      <c r="H127" s="13">
        <v>7950</v>
      </c>
      <c r="I127" s="13">
        <v>7950</v>
      </c>
      <c r="J127" s="13">
        <v>7950</v>
      </c>
      <c r="K127" s="13">
        <v>7950</v>
      </c>
      <c r="L127" s="13">
        <v>7950</v>
      </c>
      <c r="M127" s="13">
        <v>7950</v>
      </c>
      <c r="N127" s="13">
        <v>0</v>
      </c>
      <c r="O127" s="12">
        <f t="shared" si="27"/>
        <v>79500</v>
      </c>
    </row>
    <row r="128" spans="1:15" ht="15" customHeight="1" x14ac:dyDescent="0.25">
      <c r="A128" s="16" t="s">
        <v>108</v>
      </c>
      <c r="B128" t="s">
        <v>109</v>
      </c>
      <c r="C128" s="13">
        <v>0</v>
      </c>
      <c r="D128" s="13">
        <v>1590</v>
      </c>
      <c r="E128" s="13">
        <v>1590</v>
      </c>
      <c r="F128" s="13">
        <v>1590</v>
      </c>
      <c r="G128" s="13">
        <v>1590</v>
      </c>
      <c r="H128" s="13">
        <v>1590</v>
      </c>
      <c r="I128" s="13">
        <v>1590</v>
      </c>
      <c r="J128" s="13">
        <v>1590</v>
      </c>
      <c r="K128" s="13">
        <v>1590</v>
      </c>
      <c r="L128" s="13">
        <v>1590</v>
      </c>
      <c r="M128" s="13">
        <v>1590</v>
      </c>
      <c r="N128" s="13">
        <v>0</v>
      </c>
      <c r="O128" s="12">
        <f t="shared" si="27"/>
        <v>15900</v>
      </c>
    </row>
    <row r="129" spans="1:15" ht="15" customHeight="1" x14ac:dyDescent="0.25">
      <c r="A129" s="16">
        <v>37501</v>
      </c>
      <c r="B129" t="s">
        <v>28</v>
      </c>
      <c r="C129" s="13">
        <v>0</v>
      </c>
      <c r="D129" s="13">
        <v>2473</v>
      </c>
      <c r="E129" s="13">
        <v>2473</v>
      </c>
      <c r="F129" s="13">
        <v>2473</v>
      </c>
      <c r="G129" s="13">
        <v>2473</v>
      </c>
      <c r="H129" s="13">
        <v>2473</v>
      </c>
      <c r="I129" s="13">
        <v>2473</v>
      </c>
      <c r="J129" s="13">
        <v>2473</v>
      </c>
      <c r="K129" s="13">
        <v>2473</v>
      </c>
      <c r="L129" s="13">
        <v>2473</v>
      </c>
      <c r="M129" s="13">
        <v>2473</v>
      </c>
      <c r="N129" s="13">
        <v>0</v>
      </c>
      <c r="O129" s="12">
        <f t="shared" si="27"/>
        <v>24730</v>
      </c>
    </row>
    <row r="130" spans="1:15" ht="15" customHeight="1" x14ac:dyDescent="0.25">
      <c r="A130" s="16" t="s">
        <v>110</v>
      </c>
      <c r="B130" t="s">
        <v>46</v>
      </c>
      <c r="C130" s="13">
        <v>0</v>
      </c>
      <c r="D130" s="13">
        <v>3710</v>
      </c>
      <c r="E130" s="13">
        <v>3710</v>
      </c>
      <c r="F130" s="13">
        <v>3710</v>
      </c>
      <c r="G130" s="13">
        <v>3710</v>
      </c>
      <c r="H130" s="13">
        <v>3710</v>
      </c>
      <c r="I130" s="13">
        <v>3710</v>
      </c>
      <c r="J130" s="13">
        <v>3710</v>
      </c>
      <c r="K130" s="13">
        <v>3710</v>
      </c>
      <c r="L130" s="13">
        <v>3710</v>
      </c>
      <c r="M130" s="13">
        <v>3710</v>
      </c>
      <c r="N130" s="13">
        <v>0</v>
      </c>
      <c r="O130" s="12">
        <f t="shared" si="27"/>
        <v>37100</v>
      </c>
    </row>
    <row r="131" spans="1:15" s="41" customFormat="1" ht="15" customHeight="1" x14ac:dyDescent="0.25">
      <c r="A131" s="40" t="s">
        <v>220</v>
      </c>
      <c r="B131" s="41" t="s">
        <v>111</v>
      </c>
      <c r="C131" s="42">
        <v>0</v>
      </c>
      <c r="D131" s="42">
        <v>1000</v>
      </c>
      <c r="E131" s="42">
        <v>1000</v>
      </c>
      <c r="F131" s="42">
        <v>1000</v>
      </c>
      <c r="G131" s="42">
        <v>1000</v>
      </c>
      <c r="H131" s="42">
        <v>1000</v>
      </c>
      <c r="I131" s="42">
        <v>1000</v>
      </c>
      <c r="J131" s="42">
        <v>1000</v>
      </c>
      <c r="K131" s="42">
        <v>1000</v>
      </c>
      <c r="L131" s="42">
        <v>1000</v>
      </c>
      <c r="M131" s="42">
        <v>1000</v>
      </c>
      <c r="N131" s="42">
        <v>0</v>
      </c>
      <c r="O131" s="12">
        <f t="shared" si="27"/>
        <v>10000</v>
      </c>
    </row>
    <row r="132" spans="1:15" s="41" customFormat="1" ht="15" customHeight="1" x14ac:dyDescent="0.25">
      <c r="A132" s="40" t="s">
        <v>221</v>
      </c>
      <c r="B132" s="41" t="s">
        <v>222</v>
      </c>
      <c r="C132" s="42">
        <v>0</v>
      </c>
      <c r="D132" s="42">
        <v>1060</v>
      </c>
      <c r="E132" s="42">
        <v>1060</v>
      </c>
      <c r="F132" s="42">
        <v>1060</v>
      </c>
      <c r="G132" s="42">
        <v>1060</v>
      </c>
      <c r="H132" s="42">
        <v>1060</v>
      </c>
      <c r="I132" s="42">
        <v>1060</v>
      </c>
      <c r="J132" s="42">
        <v>1060</v>
      </c>
      <c r="K132" s="42">
        <v>1060</v>
      </c>
      <c r="L132" s="42">
        <v>1060</v>
      </c>
      <c r="M132" s="42">
        <v>1060</v>
      </c>
      <c r="N132" s="42">
        <v>0</v>
      </c>
      <c r="O132" s="12">
        <f t="shared" si="27"/>
        <v>10600</v>
      </c>
    </row>
    <row r="133" spans="1:15" ht="15" customHeight="1" x14ac:dyDescent="0.25">
      <c r="A133" s="16">
        <v>39201</v>
      </c>
      <c r="B133" s="41" t="s">
        <v>143</v>
      </c>
      <c r="C133" s="13">
        <v>0</v>
      </c>
      <c r="D133" s="13">
        <v>0</v>
      </c>
      <c r="E133" s="13">
        <v>26950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2">
        <f t="shared" si="27"/>
        <v>26950</v>
      </c>
    </row>
    <row r="134" spans="1:15" x14ac:dyDescent="0.25">
      <c r="A134" s="16">
        <v>39903</v>
      </c>
      <c r="B134" t="s">
        <v>29</v>
      </c>
      <c r="C134" s="13">
        <v>0</v>
      </c>
      <c r="D134" s="13">
        <v>1200</v>
      </c>
      <c r="E134" s="13">
        <v>1200</v>
      </c>
      <c r="F134" s="13">
        <v>1200</v>
      </c>
      <c r="G134" s="13">
        <v>1200</v>
      </c>
      <c r="H134" s="13">
        <v>1200</v>
      </c>
      <c r="I134" s="13">
        <v>1200</v>
      </c>
      <c r="J134" s="13">
        <v>1200</v>
      </c>
      <c r="K134" s="13">
        <v>1200</v>
      </c>
      <c r="L134" s="13">
        <v>1200</v>
      </c>
      <c r="M134" s="13">
        <v>1200</v>
      </c>
      <c r="N134" s="13">
        <v>0</v>
      </c>
      <c r="O134" s="12">
        <f t="shared" si="27"/>
        <v>12000</v>
      </c>
    </row>
    <row r="135" spans="1:15" ht="15.75" customHeight="1" x14ac:dyDescent="0.25">
      <c r="A135" s="10">
        <v>50000</v>
      </c>
      <c r="B135" s="11" t="s">
        <v>30</v>
      </c>
      <c r="C135" s="12">
        <f>SUM(C136:C140)</f>
        <v>0</v>
      </c>
      <c r="D135" s="12">
        <f t="shared" ref="D135:N135" si="37">SUM(D136:D140)</f>
        <v>0</v>
      </c>
      <c r="E135" s="12">
        <f t="shared" si="37"/>
        <v>150000</v>
      </c>
      <c r="F135" s="12">
        <f t="shared" si="37"/>
        <v>95000</v>
      </c>
      <c r="G135" s="12">
        <f t="shared" si="37"/>
        <v>30000</v>
      </c>
      <c r="H135" s="12">
        <f t="shared" si="37"/>
        <v>0</v>
      </c>
      <c r="I135" s="12">
        <f t="shared" si="37"/>
        <v>10000</v>
      </c>
      <c r="J135" s="12">
        <f t="shared" si="37"/>
        <v>0</v>
      </c>
      <c r="K135" s="12">
        <f t="shared" si="37"/>
        <v>0</v>
      </c>
      <c r="L135" s="12">
        <f t="shared" si="37"/>
        <v>0</v>
      </c>
      <c r="M135" s="12">
        <f t="shared" si="37"/>
        <v>0</v>
      </c>
      <c r="N135" s="12">
        <f t="shared" si="37"/>
        <v>0</v>
      </c>
      <c r="O135" s="15">
        <f t="shared" si="27"/>
        <v>285000</v>
      </c>
    </row>
    <row r="136" spans="1:15" ht="15" customHeight="1" x14ac:dyDescent="0.25">
      <c r="A136" s="16" t="s">
        <v>112</v>
      </c>
      <c r="B136" t="s">
        <v>113</v>
      </c>
      <c r="C136" s="13">
        <v>0</v>
      </c>
      <c r="D136" s="13">
        <v>0</v>
      </c>
      <c r="E136" s="13">
        <v>15000</v>
      </c>
      <c r="F136" s="13">
        <v>0</v>
      </c>
      <c r="G136" s="13">
        <v>0</v>
      </c>
      <c r="H136" s="13">
        <v>0</v>
      </c>
      <c r="I136" s="13">
        <v>5000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2">
        <f t="shared" si="27"/>
        <v>20000</v>
      </c>
    </row>
    <row r="137" spans="1:15" ht="15" customHeight="1" x14ac:dyDescent="0.25">
      <c r="A137" s="16" t="s">
        <v>174</v>
      </c>
      <c r="B137" t="s">
        <v>175</v>
      </c>
      <c r="C137" s="13">
        <v>0</v>
      </c>
      <c r="D137" s="13">
        <v>0</v>
      </c>
      <c r="E137" s="13">
        <v>55000</v>
      </c>
      <c r="F137" s="13">
        <v>20000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2">
        <f t="shared" si="27"/>
        <v>75000</v>
      </c>
    </row>
    <row r="138" spans="1:15" ht="15" customHeight="1" x14ac:dyDescent="0.25">
      <c r="A138" s="16" t="s">
        <v>176</v>
      </c>
      <c r="B138" t="s">
        <v>177</v>
      </c>
      <c r="C138" s="13">
        <v>0</v>
      </c>
      <c r="D138" s="13">
        <v>0</v>
      </c>
      <c r="E138" s="13">
        <v>80000</v>
      </c>
      <c r="F138" s="13">
        <v>0</v>
      </c>
      <c r="G138" s="13">
        <v>30000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2">
        <f t="shared" si="27"/>
        <v>110000</v>
      </c>
    </row>
    <row r="139" spans="1:15" ht="15" customHeight="1" x14ac:dyDescent="0.25">
      <c r="A139" s="16" t="s">
        <v>178</v>
      </c>
      <c r="B139" t="s">
        <v>179</v>
      </c>
      <c r="C139" s="13">
        <v>0</v>
      </c>
      <c r="D139" s="13">
        <v>0</v>
      </c>
      <c r="E139" s="13">
        <v>0</v>
      </c>
      <c r="F139" s="13">
        <v>75000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2">
        <f t="shared" si="27"/>
        <v>75000</v>
      </c>
    </row>
    <row r="140" spans="1:15" ht="15" customHeight="1" x14ac:dyDescent="0.25">
      <c r="A140" s="16" t="s">
        <v>180</v>
      </c>
      <c r="B140" t="s">
        <v>181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5000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2">
        <f t="shared" si="27"/>
        <v>5000</v>
      </c>
    </row>
    <row r="141" spans="1:15" ht="15.75" customHeight="1" x14ac:dyDescent="0.25">
      <c r="A141" s="6" t="s">
        <v>223</v>
      </c>
      <c r="B141" s="7" t="s">
        <v>114</v>
      </c>
      <c r="C141" s="8">
        <f>C142</f>
        <v>0</v>
      </c>
      <c r="D141" s="8">
        <f t="shared" ref="D141:N145" si="38">D142</f>
        <v>2000000</v>
      </c>
      <c r="E141" s="8">
        <f t="shared" si="38"/>
        <v>2000000</v>
      </c>
      <c r="F141" s="8">
        <f t="shared" si="38"/>
        <v>2000000</v>
      </c>
      <c r="G141" s="8">
        <f t="shared" si="38"/>
        <v>2000000</v>
      </c>
      <c r="H141" s="8">
        <f t="shared" si="38"/>
        <v>2000000</v>
      </c>
      <c r="I141" s="8">
        <f t="shared" si="38"/>
        <v>2000000</v>
      </c>
      <c r="J141" s="8">
        <f t="shared" si="38"/>
        <v>2000000</v>
      </c>
      <c r="K141" s="8">
        <f t="shared" si="38"/>
        <v>2000000</v>
      </c>
      <c r="L141" s="8">
        <f t="shared" si="38"/>
        <v>2000000</v>
      </c>
      <c r="M141" s="8">
        <f t="shared" si="38"/>
        <v>2000000</v>
      </c>
      <c r="N141" s="8">
        <f t="shared" si="38"/>
        <v>0</v>
      </c>
      <c r="O141" s="8">
        <f t="shared" si="27"/>
        <v>20000000</v>
      </c>
    </row>
    <row r="142" spans="1:15" ht="15.75" customHeight="1" x14ac:dyDescent="0.25">
      <c r="A142" s="10">
        <v>30000</v>
      </c>
      <c r="B142" s="11" t="s">
        <v>23</v>
      </c>
      <c r="C142" s="12">
        <f>C143</f>
        <v>0</v>
      </c>
      <c r="D142" s="12">
        <f t="shared" si="38"/>
        <v>2000000</v>
      </c>
      <c r="E142" s="12">
        <f t="shared" si="38"/>
        <v>2000000</v>
      </c>
      <c r="F142" s="12">
        <f t="shared" si="38"/>
        <v>2000000</v>
      </c>
      <c r="G142" s="12">
        <f t="shared" si="38"/>
        <v>2000000</v>
      </c>
      <c r="H142" s="12">
        <f t="shared" si="38"/>
        <v>2000000</v>
      </c>
      <c r="I142" s="12">
        <f t="shared" si="38"/>
        <v>2000000</v>
      </c>
      <c r="J142" s="12">
        <f t="shared" si="38"/>
        <v>2000000</v>
      </c>
      <c r="K142" s="12">
        <f t="shared" si="38"/>
        <v>2000000</v>
      </c>
      <c r="L142" s="12">
        <f t="shared" si="38"/>
        <v>2000000</v>
      </c>
      <c r="M142" s="12">
        <f t="shared" si="38"/>
        <v>2000000</v>
      </c>
      <c r="N142" s="12">
        <f t="shared" si="38"/>
        <v>0</v>
      </c>
      <c r="O142" s="15">
        <f>SUM(C142:N142)</f>
        <v>20000000</v>
      </c>
    </row>
    <row r="143" spans="1:15" ht="15" customHeight="1" x14ac:dyDescent="0.25">
      <c r="A143" s="16" t="s">
        <v>115</v>
      </c>
      <c r="B143" t="s">
        <v>116</v>
      </c>
      <c r="C143" s="13">
        <v>0</v>
      </c>
      <c r="D143" s="13">
        <v>2000000</v>
      </c>
      <c r="E143" s="13">
        <v>2000000</v>
      </c>
      <c r="F143" s="13">
        <v>2000000</v>
      </c>
      <c r="G143" s="13">
        <v>2000000</v>
      </c>
      <c r="H143" s="13">
        <v>2000000</v>
      </c>
      <c r="I143" s="13">
        <v>2000000</v>
      </c>
      <c r="J143" s="13">
        <v>2000000</v>
      </c>
      <c r="K143" s="13">
        <v>2000000</v>
      </c>
      <c r="L143" s="13">
        <v>2000000</v>
      </c>
      <c r="M143" s="13">
        <v>2000000</v>
      </c>
      <c r="N143" s="13">
        <v>0</v>
      </c>
      <c r="O143" s="12">
        <f>SUM(C143:N143)</f>
        <v>20000000</v>
      </c>
    </row>
    <row r="144" spans="1:15" ht="15.75" customHeight="1" x14ac:dyDescent="0.25">
      <c r="A144" s="6" t="s">
        <v>224</v>
      </c>
      <c r="B144" s="7" t="s">
        <v>225</v>
      </c>
      <c r="C144" s="8">
        <f>C145</f>
        <v>83333</v>
      </c>
      <c r="D144" s="8">
        <f t="shared" si="38"/>
        <v>83333</v>
      </c>
      <c r="E144" s="8">
        <f t="shared" si="38"/>
        <v>83333</v>
      </c>
      <c r="F144" s="8">
        <f t="shared" si="38"/>
        <v>83333</v>
      </c>
      <c r="G144" s="8">
        <f t="shared" si="38"/>
        <v>83333</v>
      </c>
      <c r="H144" s="8">
        <f t="shared" si="38"/>
        <v>83333</v>
      </c>
      <c r="I144" s="8">
        <f t="shared" si="38"/>
        <v>83333</v>
      </c>
      <c r="J144" s="8">
        <f t="shared" si="38"/>
        <v>83333</v>
      </c>
      <c r="K144" s="8">
        <f t="shared" si="38"/>
        <v>83333</v>
      </c>
      <c r="L144" s="8">
        <f t="shared" si="38"/>
        <v>83333</v>
      </c>
      <c r="M144" s="8">
        <f t="shared" si="38"/>
        <v>83333</v>
      </c>
      <c r="N144" s="8">
        <f t="shared" si="38"/>
        <v>83337</v>
      </c>
      <c r="O144" s="8">
        <f t="shared" ref="O144" si="39">SUM(C144:N144)</f>
        <v>1000000</v>
      </c>
    </row>
    <row r="145" spans="1:15" ht="15.75" customHeight="1" x14ac:dyDescent="0.25">
      <c r="A145" s="10">
        <v>30000</v>
      </c>
      <c r="B145" s="11" t="s">
        <v>23</v>
      </c>
      <c r="C145" s="12">
        <f>C146</f>
        <v>83333</v>
      </c>
      <c r="D145" s="12">
        <f t="shared" si="38"/>
        <v>83333</v>
      </c>
      <c r="E145" s="12">
        <f t="shared" si="38"/>
        <v>83333</v>
      </c>
      <c r="F145" s="12">
        <f t="shared" si="38"/>
        <v>83333</v>
      </c>
      <c r="G145" s="12">
        <f t="shared" si="38"/>
        <v>83333</v>
      </c>
      <c r="H145" s="12">
        <f t="shared" si="38"/>
        <v>83333</v>
      </c>
      <c r="I145" s="12">
        <f t="shared" si="38"/>
        <v>83333</v>
      </c>
      <c r="J145" s="12">
        <f t="shared" si="38"/>
        <v>83333</v>
      </c>
      <c r="K145" s="12">
        <f t="shared" si="38"/>
        <v>83333</v>
      </c>
      <c r="L145" s="12">
        <f t="shared" si="38"/>
        <v>83333</v>
      </c>
      <c r="M145" s="12">
        <f t="shared" si="38"/>
        <v>83333</v>
      </c>
      <c r="N145" s="12">
        <f t="shared" si="38"/>
        <v>83337</v>
      </c>
      <c r="O145" s="15">
        <f>SUM(C145:N145)</f>
        <v>1000000</v>
      </c>
    </row>
    <row r="146" spans="1:15" ht="15" customHeight="1" x14ac:dyDescent="0.25">
      <c r="A146" s="16" t="s">
        <v>115</v>
      </c>
      <c r="B146" t="s">
        <v>116</v>
      </c>
      <c r="C146" s="13">
        <v>83333</v>
      </c>
      <c r="D146" s="13">
        <v>83333</v>
      </c>
      <c r="E146" s="13">
        <v>83333</v>
      </c>
      <c r="F146" s="13">
        <v>83333</v>
      </c>
      <c r="G146" s="13">
        <v>83333</v>
      </c>
      <c r="H146" s="13">
        <v>83333</v>
      </c>
      <c r="I146" s="13">
        <v>83333</v>
      </c>
      <c r="J146" s="13">
        <v>83333</v>
      </c>
      <c r="K146" s="13">
        <v>83333</v>
      </c>
      <c r="L146" s="13">
        <v>83333</v>
      </c>
      <c r="M146" s="13">
        <v>83333</v>
      </c>
      <c r="N146" s="13">
        <v>83337</v>
      </c>
      <c r="O146" s="12">
        <f>SUM(C146:N146)</f>
        <v>1000000</v>
      </c>
    </row>
    <row r="147" spans="1:15" ht="15.75" customHeight="1" x14ac:dyDescent="0.25">
      <c r="A147" s="3" t="s">
        <v>117</v>
      </c>
      <c r="B147" s="17" t="s">
        <v>118</v>
      </c>
      <c r="C147" s="4">
        <f t="shared" ref="C147:O147" si="40">C148+C162+C169+C204</f>
        <v>237956</v>
      </c>
      <c r="D147" s="4">
        <f t="shared" si="40"/>
        <v>636456</v>
      </c>
      <c r="E147" s="4">
        <f t="shared" si="40"/>
        <v>672656</v>
      </c>
      <c r="F147" s="4">
        <f t="shared" si="40"/>
        <v>1017456</v>
      </c>
      <c r="G147" s="4">
        <f t="shared" si="40"/>
        <v>599456</v>
      </c>
      <c r="H147" s="4">
        <f t="shared" si="40"/>
        <v>710456</v>
      </c>
      <c r="I147" s="4">
        <f t="shared" si="40"/>
        <v>597456</v>
      </c>
      <c r="J147" s="4">
        <f t="shared" si="40"/>
        <v>635656</v>
      </c>
      <c r="K147" s="4">
        <f t="shared" si="40"/>
        <v>1000032</v>
      </c>
      <c r="L147" s="4">
        <f t="shared" si="40"/>
        <v>576456</v>
      </c>
      <c r="M147" s="4">
        <f t="shared" si="40"/>
        <v>662455</v>
      </c>
      <c r="N147" s="4">
        <f t="shared" si="40"/>
        <v>173059</v>
      </c>
      <c r="O147" s="4">
        <f t="shared" si="40"/>
        <v>7519550</v>
      </c>
    </row>
    <row r="148" spans="1:15" ht="15.75" customHeight="1" x14ac:dyDescent="0.25">
      <c r="A148" s="6" t="s">
        <v>205</v>
      </c>
      <c r="B148" s="7" t="s">
        <v>119</v>
      </c>
      <c r="C148" s="8">
        <f t="shared" ref="C148:N148" si="41">C149+C156+C160</f>
        <v>0</v>
      </c>
      <c r="D148" s="8">
        <f t="shared" si="41"/>
        <v>14000</v>
      </c>
      <c r="E148" s="8">
        <f t="shared" si="41"/>
        <v>14000</v>
      </c>
      <c r="F148" s="8">
        <f t="shared" si="41"/>
        <v>14000</v>
      </c>
      <c r="G148" s="8">
        <f t="shared" si="41"/>
        <v>14000</v>
      </c>
      <c r="H148" s="8">
        <f t="shared" si="41"/>
        <v>14000</v>
      </c>
      <c r="I148" s="8">
        <f t="shared" si="41"/>
        <v>14000</v>
      </c>
      <c r="J148" s="8">
        <f t="shared" si="41"/>
        <v>14000</v>
      </c>
      <c r="K148" s="8">
        <f t="shared" si="41"/>
        <v>14000</v>
      </c>
      <c r="L148" s="8">
        <f t="shared" si="41"/>
        <v>14000</v>
      </c>
      <c r="M148" s="8">
        <f t="shared" si="41"/>
        <v>14000</v>
      </c>
      <c r="N148" s="8">
        <f t="shared" si="41"/>
        <v>0</v>
      </c>
      <c r="O148" s="9">
        <f t="shared" ref="O148:O183" si="42">SUM(C148:N148)</f>
        <v>140000</v>
      </c>
    </row>
    <row r="149" spans="1:15" ht="15" customHeight="1" x14ac:dyDescent="0.25">
      <c r="A149" s="10">
        <v>20000</v>
      </c>
      <c r="B149" s="11" t="s">
        <v>17</v>
      </c>
      <c r="C149" s="12">
        <f t="shared" ref="C149:N149" si="43">SUM(C150:C155)</f>
        <v>0</v>
      </c>
      <c r="D149" s="12">
        <f t="shared" si="43"/>
        <v>10000</v>
      </c>
      <c r="E149" s="12">
        <f t="shared" si="43"/>
        <v>10000</v>
      </c>
      <c r="F149" s="12">
        <f t="shared" si="43"/>
        <v>10000</v>
      </c>
      <c r="G149" s="12">
        <f t="shared" si="43"/>
        <v>10000</v>
      </c>
      <c r="H149" s="12">
        <f t="shared" si="43"/>
        <v>10000</v>
      </c>
      <c r="I149" s="12">
        <f t="shared" si="43"/>
        <v>10000</v>
      </c>
      <c r="J149" s="12">
        <f t="shared" si="43"/>
        <v>10000</v>
      </c>
      <c r="K149" s="12">
        <f t="shared" si="43"/>
        <v>10000</v>
      </c>
      <c r="L149" s="12">
        <f t="shared" si="43"/>
        <v>10000</v>
      </c>
      <c r="M149" s="12">
        <f t="shared" si="43"/>
        <v>10000</v>
      </c>
      <c r="N149" s="12">
        <f t="shared" si="43"/>
        <v>0</v>
      </c>
      <c r="O149" s="12">
        <f t="shared" si="42"/>
        <v>100000</v>
      </c>
    </row>
    <row r="150" spans="1:15" ht="15" customHeight="1" x14ac:dyDescent="0.25">
      <c r="A150" s="37">
        <v>21101</v>
      </c>
      <c r="B150" s="37" t="s">
        <v>18</v>
      </c>
      <c r="C150" s="45">
        <v>0</v>
      </c>
      <c r="D150" s="45">
        <v>2000</v>
      </c>
      <c r="E150" s="45">
        <v>2000</v>
      </c>
      <c r="F150" s="45">
        <v>2000</v>
      </c>
      <c r="G150" s="45">
        <v>2000</v>
      </c>
      <c r="H150" s="45">
        <v>2000</v>
      </c>
      <c r="I150" s="45">
        <v>2000</v>
      </c>
      <c r="J150" s="45">
        <v>2000</v>
      </c>
      <c r="K150" s="45">
        <v>2000</v>
      </c>
      <c r="L150" s="45">
        <v>2000</v>
      </c>
      <c r="M150" s="45">
        <v>2000</v>
      </c>
      <c r="N150" s="45">
        <v>0</v>
      </c>
      <c r="O150" s="39">
        <f t="shared" si="42"/>
        <v>20000</v>
      </c>
    </row>
    <row r="151" spans="1:15" ht="15" customHeight="1" x14ac:dyDescent="0.25">
      <c r="A151" s="37">
        <v>21401</v>
      </c>
      <c r="B151" s="37" t="s">
        <v>20</v>
      </c>
      <c r="C151" s="45">
        <v>0</v>
      </c>
      <c r="D151" s="45">
        <v>1500</v>
      </c>
      <c r="E151" s="45">
        <v>1500</v>
      </c>
      <c r="F151" s="45">
        <v>1500</v>
      </c>
      <c r="G151" s="45">
        <v>1500</v>
      </c>
      <c r="H151" s="45">
        <v>1500</v>
      </c>
      <c r="I151" s="45">
        <v>1500</v>
      </c>
      <c r="J151" s="45">
        <v>1500</v>
      </c>
      <c r="K151" s="45">
        <v>1500</v>
      </c>
      <c r="L151" s="45">
        <v>1500</v>
      </c>
      <c r="M151" s="45">
        <v>1500</v>
      </c>
      <c r="N151" s="45">
        <v>0</v>
      </c>
      <c r="O151" s="39">
        <f t="shared" si="42"/>
        <v>15000</v>
      </c>
    </row>
    <row r="152" spans="1:15" ht="15" customHeight="1" x14ac:dyDescent="0.25">
      <c r="A152">
        <v>21601</v>
      </c>
      <c r="B152" t="s">
        <v>21</v>
      </c>
      <c r="C152" s="45">
        <v>0</v>
      </c>
      <c r="D152" s="45">
        <v>3000</v>
      </c>
      <c r="E152" s="45">
        <v>3000</v>
      </c>
      <c r="F152" s="45">
        <v>3000</v>
      </c>
      <c r="G152" s="45">
        <v>3000</v>
      </c>
      <c r="H152" s="45">
        <v>3000</v>
      </c>
      <c r="I152" s="45">
        <v>3000</v>
      </c>
      <c r="J152" s="45">
        <v>3000</v>
      </c>
      <c r="K152" s="45">
        <v>3000</v>
      </c>
      <c r="L152" s="45">
        <v>3000</v>
      </c>
      <c r="M152" s="45">
        <v>3000</v>
      </c>
      <c r="N152" s="45">
        <v>0</v>
      </c>
      <c r="O152" s="14">
        <f t="shared" si="42"/>
        <v>30000</v>
      </c>
    </row>
    <row r="153" spans="1:15" ht="15" customHeight="1" x14ac:dyDescent="0.25">
      <c r="A153">
        <v>22106</v>
      </c>
      <c r="B153" t="s">
        <v>33</v>
      </c>
      <c r="C153" s="45">
        <v>0</v>
      </c>
      <c r="D153" s="45">
        <v>1000</v>
      </c>
      <c r="E153" s="45">
        <v>1000</v>
      </c>
      <c r="F153" s="45">
        <v>1000</v>
      </c>
      <c r="G153" s="45">
        <v>1000</v>
      </c>
      <c r="H153" s="45">
        <v>1000</v>
      </c>
      <c r="I153" s="45">
        <v>1000</v>
      </c>
      <c r="J153" s="45">
        <v>1000</v>
      </c>
      <c r="K153" s="45">
        <v>1000</v>
      </c>
      <c r="L153" s="45">
        <v>1000</v>
      </c>
      <c r="M153" s="45">
        <v>1000</v>
      </c>
      <c r="N153" s="45">
        <v>0</v>
      </c>
      <c r="O153" s="14">
        <f t="shared" si="42"/>
        <v>10000</v>
      </c>
    </row>
    <row r="154" spans="1:15" ht="15" customHeight="1" x14ac:dyDescent="0.25">
      <c r="A154">
        <v>24601</v>
      </c>
      <c r="B154" t="s">
        <v>22</v>
      </c>
      <c r="C154" s="45">
        <v>0</v>
      </c>
      <c r="D154" s="45">
        <v>1500</v>
      </c>
      <c r="E154" s="45">
        <v>1500</v>
      </c>
      <c r="F154" s="45">
        <v>1500</v>
      </c>
      <c r="G154" s="45">
        <v>1500</v>
      </c>
      <c r="H154" s="45">
        <v>1500</v>
      </c>
      <c r="I154" s="45">
        <v>1500</v>
      </c>
      <c r="J154" s="45">
        <v>1500</v>
      </c>
      <c r="K154" s="45">
        <v>1500</v>
      </c>
      <c r="L154" s="45">
        <v>1500</v>
      </c>
      <c r="M154" s="45">
        <v>1500</v>
      </c>
      <c r="N154" s="45">
        <v>0</v>
      </c>
      <c r="O154" s="14">
        <f t="shared" si="42"/>
        <v>15000</v>
      </c>
    </row>
    <row r="155" spans="1:15" ht="15" customHeight="1" x14ac:dyDescent="0.25">
      <c r="A155">
        <v>29401</v>
      </c>
      <c r="B155" t="s">
        <v>36</v>
      </c>
      <c r="C155" s="45">
        <v>0</v>
      </c>
      <c r="D155" s="45">
        <v>1000</v>
      </c>
      <c r="E155" s="45">
        <v>1000</v>
      </c>
      <c r="F155" s="45">
        <v>1000</v>
      </c>
      <c r="G155" s="45">
        <v>1000</v>
      </c>
      <c r="H155" s="45">
        <v>1000</v>
      </c>
      <c r="I155" s="45">
        <v>1000</v>
      </c>
      <c r="J155" s="45">
        <v>1000</v>
      </c>
      <c r="K155" s="45">
        <v>1000</v>
      </c>
      <c r="L155" s="45">
        <v>1000</v>
      </c>
      <c r="M155" s="45">
        <v>1000</v>
      </c>
      <c r="N155" s="45">
        <v>0</v>
      </c>
      <c r="O155" s="14">
        <f t="shared" si="42"/>
        <v>10000</v>
      </c>
    </row>
    <row r="156" spans="1:15" ht="15" customHeight="1" x14ac:dyDescent="0.25">
      <c r="A156" s="10">
        <v>30000</v>
      </c>
      <c r="B156" s="11" t="s">
        <v>23</v>
      </c>
      <c r="C156" s="12">
        <f t="shared" ref="C156:N156" si="44">SUM(C157:C159)</f>
        <v>0</v>
      </c>
      <c r="D156" s="12">
        <f t="shared" si="44"/>
        <v>4000</v>
      </c>
      <c r="E156" s="12">
        <f t="shared" si="44"/>
        <v>4000</v>
      </c>
      <c r="F156" s="12">
        <f t="shared" si="44"/>
        <v>4000</v>
      </c>
      <c r="G156" s="12">
        <f t="shared" si="44"/>
        <v>4000</v>
      </c>
      <c r="H156" s="12">
        <f t="shared" si="44"/>
        <v>4000</v>
      </c>
      <c r="I156" s="12">
        <f t="shared" si="44"/>
        <v>4000</v>
      </c>
      <c r="J156" s="12">
        <f t="shared" si="44"/>
        <v>4000</v>
      </c>
      <c r="K156" s="12">
        <f t="shared" si="44"/>
        <v>4000</v>
      </c>
      <c r="L156" s="12">
        <f t="shared" si="44"/>
        <v>4000</v>
      </c>
      <c r="M156" s="12">
        <f t="shared" si="44"/>
        <v>4000</v>
      </c>
      <c r="N156" s="12">
        <f t="shared" si="44"/>
        <v>0</v>
      </c>
      <c r="O156" s="12">
        <f t="shared" si="42"/>
        <v>40000</v>
      </c>
    </row>
    <row r="157" spans="1:15" ht="15" customHeight="1" x14ac:dyDescent="0.25">
      <c r="A157" s="16" t="s">
        <v>86</v>
      </c>
      <c r="B157" t="s">
        <v>25</v>
      </c>
      <c r="C157" s="13">
        <v>0</v>
      </c>
      <c r="D157" s="13">
        <v>1000</v>
      </c>
      <c r="E157" s="13">
        <v>1000</v>
      </c>
      <c r="F157" s="13">
        <v>1000</v>
      </c>
      <c r="G157" s="13">
        <v>1000</v>
      </c>
      <c r="H157" s="13">
        <v>1000</v>
      </c>
      <c r="I157" s="13">
        <v>1000</v>
      </c>
      <c r="J157" s="13">
        <v>1000</v>
      </c>
      <c r="K157" s="13">
        <v>1000</v>
      </c>
      <c r="L157" s="13">
        <v>1000</v>
      </c>
      <c r="M157" s="13">
        <v>1000</v>
      </c>
      <c r="N157" s="13">
        <v>0</v>
      </c>
      <c r="O157" s="14">
        <f t="shared" si="42"/>
        <v>10000</v>
      </c>
    </row>
    <row r="158" spans="1:15" s="41" customFormat="1" ht="15" customHeight="1" x14ac:dyDescent="0.25">
      <c r="A158" s="40" t="s">
        <v>96</v>
      </c>
      <c r="B158" s="41" t="s">
        <v>97</v>
      </c>
      <c r="C158" s="42">
        <v>0</v>
      </c>
      <c r="D158" s="42">
        <v>2000</v>
      </c>
      <c r="E158" s="42">
        <v>2000</v>
      </c>
      <c r="F158" s="42">
        <v>2000</v>
      </c>
      <c r="G158" s="42">
        <v>2000</v>
      </c>
      <c r="H158" s="42">
        <v>2000</v>
      </c>
      <c r="I158" s="42">
        <v>2000</v>
      </c>
      <c r="J158" s="42">
        <v>2000</v>
      </c>
      <c r="K158" s="42">
        <v>2000</v>
      </c>
      <c r="L158" s="42">
        <v>2000</v>
      </c>
      <c r="M158" s="42">
        <v>2000</v>
      </c>
      <c r="N158" s="42">
        <v>0</v>
      </c>
      <c r="O158" s="14">
        <f t="shared" si="42"/>
        <v>20000</v>
      </c>
    </row>
    <row r="159" spans="1:15" s="41" customFormat="1" ht="15" customHeight="1" x14ac:dyDescent="0.25">
      <c r="A159" s="40" t="s">
        <v>98</v>
      </c>
      <c r="B159" s="41" t="s">
        <v>99</v>
      </c>
      <c r="C159" s="42">
        <v>0</v>
      </c>
      <c r="D159" s="42">
        <v>1000</v>
      </c>
      <c r="E159" s="42">
        <v>1000</v>
      </c>
      <c r="F159" s="42">
        <v>1000</v>
      </c>
      <c r="G159" s="42">
        <v>1000</v>
      </c>
      <c r="H159" s="42">
        <v>1000</v>
      </c>
      <c r="I159" s="42">
        <v>1000</v>
      </c>
      <c r="J159" s="42">
        <v>1000</v>
      </c>
      <c r="K159" s="42">
        <v>1000</v>
      </c>
      <c r="L159" s="42">
        <v>1000</v>
      </c>
      <c r="M159" s="42">
        <v>1000</v>
      </c>
      <c r="N159" s="42">
        <v>0</v>
      </c>
      <c r="O159" s="14">
        <f t="shared" si="42"/>
        <v>10000</v>
      </c>
    </row>
    <row r="160" spans="1:15" ht="15" customHeight="1" x14ac:dyDescent="0.25">
      <c r="A160" s="10">
        <v>50000</v>
      </c>
      <c r="B160" s="11" t="s">
        <v>30</v>
      </c>
      <c r="C160" s="12">
        <f>SUM(C161:C161)</f>
        <v>0</v>
      </c>
      <c r="D160" s="12">
        <f t="shared" ref="D160:N160" si="45">SUM(D161:D161)</f>
        <v>0</v>
      </c>
      <c r="E160" s="12">
        <f t="shared" si="45"/>
        <v>0</v>
      </c>
      <c r="F160" s="12">
        <f t="shared" si="45"/>
        <v>0</v>
      </c>
      <c r="G160" s="12">
        <f t="shared" si="45"/>
        <v>0</v>
      </c>
      <c r="H160" s="12">
        <f t="shared" si="45"/>
        <v>0</v>
      </c>
      <c r="I160" s="12">
        <f t="shared" si="45"/>
        <v>0</v>
      </c>
      <c r="J160" s="12">
        <f t="shared" si="45"/>
        <v>0</v>
      </c>
      <c r="K160" s="12">
        <f t="shared" si="45"/>
        <v>0</v>
      </c>
      <c r="L160" s="12">
        <f t="shared" si="45"/>
        <v>0</v>
      </c>
      <c r="M160" s="12">
        <f t="shared" si="45"/>
        <v>0</v>
      </c>
      <c r="N160" s="12">
        <f t="shared" si="45"/>
        <v>0</v>
      </c>
      <c r="O160" s="12">
        <f t="shared" si="42"/>
        <v>0</v>
      </c>
    </row>
    <row r="161" spans="1:15" ht="15" customHeight="1" x14ac:dyDescent="0.25">
      <c r="A161">
        <v>51101</v>
      </c>
      <c r="B161" t="s">
        <v>113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4">
        <f t="shared" si="42"/>
        <v>0</v>
      </c>
    </row>
    <row r="162" spans="1:15" ht="15.75" customHeight="1" x14ac:dyDescent="0.25">
      <c r="A162" s="6" t="s">
        <v>226</v>
      </c>
      <c r="B162" s="7" t="s">
        <v>120</v>
      </c>
      <c r="C162" s="8">
        <f t="shared" ref="C162:N162" si="46">C163+C166</f>
        <v>0</v>
      </c>
      <c r="D162" s="8">
        <f t="shared" si="46"/>
        <v>5000</v>
      </c>
      <c r="E162" s="8">
        <f t="shared" si="46"/>
        <v>5000</v>
      </c>
      <c r="F162" s="8">
        <f t="shared" si="46"/>
        <v>5000</v>
      </c>
      <c r="G162" s="8">
        <f t="shared" si="46"/>
        <v>5000</v>
      </c>
      <c r="H162" s="8">
        <f t="shared" si="46"/>
        <v>5000</v>
      </c>
      <c r="I162" s="8">
        <f t="shared" si="46"/>
        <v>5000</v>
      </c>
      <c r="J162" s="8">
        <f t="shared" si="46"/>
        <v>5000</v>
      </c>
      <c r="K162" s="8">
        <f t="shared" si="46"/>
        <v>5000</v>
      </c>
      <c r="L162" s="8">
        <f t="shared" si="46"/>
        <v>5000</v>
      </c>
      <c r="M162" s="8">
        <f t="shared" si="46"/>
        <v>5000</v>
      </c>
      <c r="N162" s="8">
        <f t="shared" si="46"/>
        <v>0</v>
      </c>
      <c r="O162" s="9">
        <f t="shared" si="42"/>
        <v>50000</v>
      </c>
    </row>
    <row r="163" spans="1:15" ht="15" customHeight="1" x14ac:dyDescent="0.25">
      <c r="A163" s="10">
        <v>20000</v>
      </c>
      <c r="B163" s="11" t="s">
        <v>17</v>
      </c>
      <c r="C163" s="12">
        <f t="shared" ref="C163:N163" si="47">SUM(C164:C165)</f>
        <v>0</v>
      </c>
      <c r="D163" s="12">
        <f t="shared" si="47"/>
        <v>2500</v>
      </c>
      <c r="E163" s="12">
        <f t="shared" si="47"/>
        <v>2500</v>
      </c>
      <c r="F163" s="12">
        <f t="shared" si="47"/>
        <v>2500</v>
      </c>
      <c r="G163" s="12">
        <f t="shared" si="47"/>
        <v>2500</v>
      </c>
      <c r="H163" s="12">
        <f t="shared" si="47"/>
        <v>2500</v>
      </c>
      <c r="I163" s="12">
        <f t="shared" si="47"/>
        <v>2500</v>
      </c>
      <c r="J163" s="12">
        <f t="shared" si="47"/>
        <v>2500</v>
      </c>
      <c r="K163" s="12">
        <f t="shared" si="47"/>
        <v>2500</v>
      </c>
      <c r="L163" s="12">
        <f t="shared" si="47"/>
        <v>2500</v>
      </c>
      <c r="M163" s="12">
        <f t="shared" si="47"/>
        <v>2500</v>
      </c>
      <c r="N163" s="12">
        <f t="shared" si="47"/>
        <v>0</v>
      </c>
      <c r="O163" s="12">
        <f t="shared" si="42"/>
        <v>25000</v>
      </c>
    </row>
    <row r="164" spans="1:15" ht="15" customHeight="1" x14ac:dyDescent="0.25">
      <c r="A164">
        <v>21101</v>
      </c>
      <c r="B164" t="s">
        <v>18</v>
      </c>
      <c r="C164" s="13">
        <v>0</v>
      </c>
      <c r="D164" s="13">
        <v>1500</v>
      </c>
      <c r="E164" s="13">
        <v>1500</v>
      </c>
      <c r="F164" s="13">
        <v>1500</v>
      </c>
      <c r="G164" s="13">
        <v>1500</v>
      </c>
      <c r="H164" s="13">
        <v>1500</v>
      </c>
      <c r="I164" s="13">
        <v>1500</v>
      </c>
      <c r="J164" s="13">
        <v>1500</v>
      </c>
      <c r="K164" s="13">
        <v>1500</v>
      </c>
      <c r="L164" s="13">
        <v>1500</v>
      </c>
      <c r="M164" s="13">
        <v>1500</v>
      </c>
      <c r="N164" s="13">
        <v>0</v>
      </c>
      <c r="O164" s="14">
        <f t="shared" si="42"/>
        <v>15000</v>
      </c>
    </row>
    <row r="165" spans="1:15" ht="15" customHeight="1" x14ac:dyDescent="0.25">
      <c r="A165">
        <v>21401</v>
      </c>
      <c r="B165" t="s">
        <v>20</v>
      </c>
      <c r="C165" s="13">
        <v>0</v>
      </c>
      <c r="D165" s="13">
        <v>1000</v>
      </c>
      <c r="E165" s="13">
        <v>1000</v>
      </c>
      <c r="F165" s="13">
        <v>1000</v>
      </c>
      <c r="G165" s="13">
        <v>1000</v>
      </c>
      <c r="H165" s="13">
        <v>1000</v>
      </c>
      <c r="I165" s="13">
        <v>1000</v>
      </c>
      <c r="J165" s="13">
        <v>1000</v>
      </c>
      <c r="K165" s="13">
        <v>1000</v>
      </c>
      <c r="L165" s="13">
        <v>1000</v>
      </c>
      <c r="M165" s="13">
        <v>1000</v>
      </c>
      <c r="N165" s="13">
        <v>0</v>
      </c>
      <c r="O165" s="14">
        <f t="shared" si="42"/>
        <v>10000</v>
      </c>
    </row>
    <row r="166" spans="1:15" ht="15" customHeight="1" x14ac:dyDescent="0.25">
      <c r="A166" s="10">
        <v>30000</v>
      </c>
      <c r="B166" s="11" t="s">
        <v>23</v>
      </c>
      <c r="C166" s="12">
        <f>SUM(C167:C168)</f>
        <v>0</v>
      </c>
      <c r="D166" s="12">
        <f t="shared" ref="D166:N166" si="48">SUM(D167:D168)</f>
        <v>2500</v>
      </c>
      <c r="E166" s="12">
        <f t="shared" si="48"/>
        <v>2500</v>
      </c>
      <c r="F166" s="12">
        <f t="shared" si="48"/>
        <v>2500</v>
      </c>
      <c r="G166" s="12">
        <f t="shared" si="48"/>
        <v>2500</v>
      </c>
      <c r="H166" s="12">
        <f t="shared" si="48"/>
        <v>2500</v>
      </c>
      <c r="I166" s="12">
        <f t="shared" si="48"/>
        <v>2500</v>
      </c>
      <c r="J166" s="12">
        <f t="shared" si="48"/>
        <v>2500</v>
      </c>
      <c r="K166" s="12">
        <f t="shared" si="48"/>
        <v>2500</v>
      </c>
      <c r="L166" s="12">
        <f t="shared" si="48"/>
        <v>2500</v>
      </c>
      <c r="M166" s="12">
        <f t="shared" si="48"/>
        <v>2500</v>
      </c>
      <c r="N166" s="12">
        <f t="shared" si="48"/>
        <v>0</v>
      </c>
      <c r="O166" s="12">
        <f t="shared" si="42"/>
        <v>25000</v>
      </c>
    </row>
    <row r="167" spans="1:15" s="41" customFormat="1" ht="15" customHeight="1" x14ac:dyDescent="0.25">
      <c r="A167" s="41">
        <v>35201</v>
      </c>
      <c r="B167" s="41" t="s">
        <v>38</v>
      </c>
      <c r="C167" s="42">
        <v>0</v>
      </c>
      <c r="D167" s="42">
        <v>1300</v>
      </c>
      <c r="E167" s="42">
        <v>1300</v>
      </c>
      <c r="F167" s="42">
        <v>1300</v>
      </c>
      <c r="G167" s="42">
        <v>1300</v>
      </c>
      <c r="H167" s="42">
        <v>1300</v>
      </c>
      <c r="I167" s="42">
        <v>1300</v>
      </c>
      <c r="J167" s="42">
        <v>1300</v>
      </c>
      <c r="K167" s="42">
        <v>1300</v>
      </c>
      <c r="L167" s="42">
        <v>1300</v>
      </c>
      <c r="M167" s="42">
        <v>1300</v>
      </c>
      <c r="N167" s="42">
        <v>0</v>
      </c>
      <c r="O167" s="14">
        <f t="shared" si="42"/>
        <v>13000</v>
      </c>
    </row>
    <row r="168" spans="1:15" x14ac:dyDescent="0.25">
      <c r="A168">
        <v>39903</v>
      </c>
      <c r="B168" t="s">
        <v>29</v>
      </c>
      <c r="C168" s="13">
        <v>0</v>
      </c>
      <c r="D168" s="13">
        <v>1200</v>
      </c>
      <c r="E168" s="13">
        <v>1200</v>
      </c>
      <c r="F168" s="13">
        <v>1200</v>
      </c>
      <c r="G168" s="13">
        <v>1200</v>
      </c>
      <c r="H168" s="13">
        <v>1200</v>
      </c>
      <c r="I168" s="13">
        <v>1200</v>
      </c>
      <c r="J168" s="13">
        <v>1200</v>
      </c>
      <c r="K168" s="13">
        <v>1200</v>
      </c>
      <c r="L168" s="13">
        <v>1200</v>
      </c>
      <c r="M168" s="13">
        <v>1200</v>
      </c>
      <c r="N168" s="13">
        <v>0</v>
      </c>
      <c r="O168" s="14">
        <f t="shared" si="42"/>
        <v>12000</v>
      </c>
    </row>
    <row r="169" spans="1:15" ht="15.75" customHeight="1" x14ac:dyDescent="0.25">
      <c r="A169" s="6" t="s">
        <v>227</v>
      </c>
      <c r="B169" s="7" t="s">
        <v>121</v>
      </c>
      <c r="C169" s="8">
        <f t="shared" ref="C169:N169" si="49">C170+C184+C202</f>
        <v>141000</v>
      </c>
      <c r="D169" s="8">
        <f t="shared" si="49"/>
        <v>470500</v>
      </c>
      <c r="E169" s="8">
        <f t="shared" si="49"/>
        <v>453846</v>
      </c>
      <c r="F169" s="8">
        <f t="shared" si="49"/>
        <v>771500</v>
      </c>
      <c r="G169" s="8">
        <f t="shared" si="49"/>
        <v>391500</v>
      </c>
      <c r="H169" s="8">
        <f t="shared" si="49"/>
        <v>494500</v>
      </c>
      <c r="I169" s="8">
        <f t="shared" si="49"/>
        <v>391500</v>
      </c>
      <c r="J169" s="8">
        <f t="shared" si="49"/>
        <v>389700</v>
      </c>
      <c r="K169" s="8">
        <f t="shared" si="49"/>
        <v>754076</v>
      </c>
      <c r="L169" s="8">
        <f t="shared" si="49"/>
        <v>370500</v>
      </c>
      <c r="M169" s="8">
        <f t="shared" si="49"/>
        <v>456499</v>
      </c>
      <c r="N169" s="8">
        <f t="shared" si="49"/>
        <v>62888</v>
      </c>
      <c r="O169" s="9">
        <f t="shared" si="42"/>
        <v>5148009</v>
      </c>
    </row>
    <row r="170" spans="1:15" ht="15" customHeight="1" x14ac:dyDescent="0.25">
      <c r="A170" s="10">
        <v>20000</v>
      </c>
      <c r="B170" s="19" t="s">
        <v>17</v>
      </c>
      <c r="C170" s="12">
        <f t="shared" ref="C170:N170" si="50">SUM(C171:C183)</f>
        <v>30000</v>
      </c>
      <c r="D170" s="12">
        <f t="shared" si="50"/>
        <v>141500</v>
      </c>
      <c r="E170" s="12">
        <f t="shared" si="50"/>
        <v>193846</v>
      </c>
      <c r="F170" s="12">
        <f t="shared" si="50"/>
        <v>131500</v>
      </c>
      <c r="G170" s="12">
        <f t="shared" si="50"/>
        <v>131500</v>
      </c>
      <c r="H170" s="12">
        <f t="shared" si="50"/>
        <v>131500</v>
      </c>
      <c r="I170" s="12">
        <f t="shared" si="50"/>
        <v>131500</v>
      </c>
      <c r="J170" s="12">
        <f t="shared" si="50"/>
        <v>131500</v>
      </c>
      <c r="K170" s="12">
        <f t="shared" si="50"/>
        <v>123500</v>
      </c>
      <c r="L170" s="12">
        <f t="shared" si="50"/>
        <v>123500</v>
      </c>
      <c r="M170" s="12">
        <f t="shared" si="50"/>
        <v>112842</v>
      </c>
      <c r="N170" s="12">
        <f t="shared" si="50"/>
        <v>0</v>
      </c>
      <c r="O170" s="12">
        <f t="shared" si="42"/>
        <v>1382688</v>
      </c>
    </row>
    <row r="171" spans="1:15" ht="15" customHeight="1" x14ac:dyDescent="0.25">
      <c r="A171" s="20" t="s">
        <v>56</v>
      </c>
      <c r="B171" s="46" t="s">
        <v>57</v>
      </c>
      <c r="C171" s="45">
        <v>0</v>
      </c>
      <c r="D171" s="45">
        <v>15000</v>
      </c>
      <c r="E171" s="45">
        <v>10000</v>
      </c>
      <c r="F171" s="45">
        <v>10000</v>
      </c>
      <c r="G171" s="45">
        <v>10000</v>
      </c>
      <c r="H171" s="45">
        <v>10000</v>
      </c>
      <c r="I171" s="45">
        <v>10000</v>
      </c>
      <c r="J171" s="45">
        <v>10000</v>
      </c>
      <c r="K171" s="45">
        <v>10000</v>
      </c>
      <c r="L171" s="45">
        <v>10000</v>
      </c>
      <c r="M171" s="45">
        <v>10000</v>
      </c>
      <c r="N171" s="45">
        <v>0</v>
      </c>
      <c r="O171" s="14">
        <f t="shared" si="42"/>
        <v>105000</v>
      </c>
    </row>
    <row r="172" spans="1:15" ht="15" customHeight="1" x14ac:dyDescent="0.25">
      <c r="A172" s="20" t="s">
        <v>182</v>
      </c>
      <c r="B172" s="46" t="s">
        <v>44</v>
      </c>
      <c r="C172" s="45">
        <v>0</v>
      </c>
      <c r="D172" s="45">
        <v>5000</v>
      </c>
      <c r="E172" s="45">
        <v>5000</v>
      </c>
      <c r="F172" s="45">
        <v>5000</v>
      </c>
      <c r="G172" s="45">
        <v>5000</v>
      </c>
      <c r="H172" s="45">
        <v>5000</v>
      </c>
      <c r="I172" s="45">
        <v>5000</v>
      </c>
      <c r="J172" s="45">
        <v>5000</v>
      </c>
      <c r="K172" s="45">
        <v>5000</v>
      </c>
      <c r="L172" s="45">
        <v>5000</v>
      </c>
      <c r="M172" s="45">
        <v>5000</v>
      </c>
      <c r="N172" s="45">
        <v>0</v>
      </c>
      <c r="O172" s="14">
        <f t="shared" si="42"/>
        <v>50000</v>
      </c>
    </row>
    <row r="173" spans="1:15" ht="15" customHeight="1" x14ac:dyDescent="0.25">
      <c r="A173" s="20" t="s">
        <v>62</v>
      </c>
      <c r="B173" s="46" t="s">
        <v>63</v>
      </c>
      <c r="C173" s="45">
        <v>0</v>
      </c>
      <c r="D173" s="45">
        <v>5000</v>
      </c>
      <c r="E173" s="45">
        <v>5000</v>
      </c>
      <c r="F173" s="45">
        <v>5000</v>
      </c>
      <c r="G173" s="45">
        <v>5000</v>
      </c>
      <c r="H173" s="45">
        <v>5000</v>
      </c>
      <c r="I173" s="45">
        <v>5000</v>
      </c>
      <c r="J173" s="45">
        <v>5000</v>
      </c>
      <c r="K173" s="45">
        <v>5000</v>
      </c>
      <c r="L173" s="45">
        <v>5000</v>
      </c>
      <c r="M173" s="45">
        <v>5000</v>
      </c>
      <c r="N173" s="45">
        <v>0</v>
      </c>
      <c r="O173" s="14">
        <f t="shared" si="42"/>
        <v>50000</v>
      </c>
    </row>
    <row r="174" spans="1:15" ht="15" customHeight="1" x14ac:dyDescent="0.25">
      <c r="A174" s="20" t="s">
        <v>68</v>
      </c>
      <c r="B174" s="46" t="s">
        <v>21</v>
      </c>
      <c r="C174" s="45">
        <v>0</v>
      </c>
      <c r="D174" s="45">
        <v>15000</v>
      </c>
      <c r="E174" s="45">
        <v>10000</v>
      </c>
      <c r="F174" s="45">
        <v>10000</v>
      </c>
      <c r="G174" s="45">
        <v>10000</v>
      </c>
      <c r="H174" s="45">
        <v>10000</v>
      </c>
      <c r="I174" s="45">
        <v>10000</v>
      </c>
      <c r="J174" s="45">
        <v>10000</v>
      </c>
      <c r="K174" s="45">
        <v>10000</v>
      </c>
      <c r="L174" s="45">
        <v>10000</v>
      </c>
      <c r="M174" s="45">
        <v>10000</v>
      </c>
      <c r="N174" s="45">
        <v>0</v>
      </c>
      <c r="O174" s="14">
        <f t="shared" si="42"/>
        <v>105000</v>
      </c>
    </row>
    <row r="175" spans="1:15" ht="15" customHeight="1" x14ac:dyDescent="0.25">
      <c r="A175" s="20" t="s">
        <v>183</v>
      </c>
      <c r="B175" s="46" t="s">
        <v>184</v>
      </c>
      <c r="C175" s="45">
        <v>30000</v>
      </c>
      <c r="D175" s="45">
        <v>80000</v>
      </c>
      <c r="E175" s="45">
        <v>142346</v>
      </c>
      <c r="F175" s="45">
        <v>80000</v>
      </c>
      <c r="G175" s="45">
        <v>80000</v>
      </c>
      <c r="H175" s="45">
        <v>80000</v>
      </c>
      <c r="I175" s="45">
        <v>80000</v>
      </c>
      <c r="J175" s="45">
        <v>80000</v>
      </c>
      <c r="K175" s="45">
        <v>80000</v>
      </c>
      <c r="L175" s="45">
        <v>80000</v>
      </c>
      <c r="M175" s="45">
        <v>80000</v>
      </c>
      <c r="N175" s="45">
        <v>0</v>
      </c>
      <c r="O175" s="14">
        <f t="shared" si="42"/>
        <v>892346</v>
      </c>
    </row>
    <row r="176" spans="1:15" ht="15" customHeight="1" x14ac:dyDescent="0.25">
      <c r="A176" s="20" t="s">
        <v>69</v>
      </c>
      <c r="B176" s="46" t="s">
        <v>33</v>
      </c>
      <c r="C176" s="45">
        <v>0</v>
      </c>
      <c r="D176" s="45">
        <v>10000</v>
      </c>
      <c r="E176" s="45">
        <v>10000</v>
      </c>
      <c r="F176" s="45">
        <v>10000</v>
      </c>
      <c r="G176" s="45">
        <v>10000</v>
      </c>
      <c r="H176" s="45">
        <v>10000</v>
      </c>
      <c r="I176" s="45">
        <v>10000</v>
      </c>
      <c r="J176" s="45">
        <v>10000</v>
      </c>
      <c r="K176" s="45">
        <v>5000</v>
      </c>
      <c r="L176" s="45">
        <v>5000</v>
      </c>
      <c r="M176" s="45">
        <v>2842</v>
      </c>
      <c r="N176" s="45">
        <v>0</v>
      </c>
      <c r="O176" s="14">
        <f t="shared" si="42"/>
        <v>82842</v>
      </c>
    </row>
    <row r="177" spans="1:16" ht="15" customHeight="1" x14ac:dyDescent="0.25">
      <c r="A177" s="20" t="s">
        <v>185</v>
      </c>
      <c r="B177" s="46" t="s">
        <v>124</v>
      </c>
      <c r="C177" s="45">
        <v>0</v>
      </c>
      <c r="D177" s="45">
        <v>1500</v>
      </c>
      <c r="E177" s="45">
        <v>1500</v>
      </c>
      <c r="F177" s="45">
        <v>1500</v>
      </c>
      <c r="G177" s="45">
        <v>1500</v>
      </c>
      <c r="H177" s="45">
        <v>1500</v>
      </c>
      <c r="I177" s="45">
        <v>1500</v>
      </c>
      <c r="J177" s="45">
        <v>1500</v>
      </c>
      <c r="K177" s="45">
        <v>1500</v>
      </c>
      <c r="L177" s="45">
        <v>1500</v>
      </c>
      <c r="M177" s="45">
        <v>0</v>
      </c>
      <c r="N177" s="45">
        <v>0</v>
      </c>
      <c r="O177" s="14">
        <f t="shared" si="42"/>
        <v>13500</v>
      </c>
    </row>
    <row r="178" spans="1:16" ht="15" customHeight="1" x14ac:dyDescent="0.25">
      <c r="A178" s="20" t="s">
        <v>70</v>
      </c>
      <c r="B178" s="46" t="s">
        <v>22</v>
      </c>
      <c r="C178" s="45">
        <v>0</v>
      </c>
      <c r="D178" s="45">
        <v>3000</v>
      </c>
      <c r="E178" s="45">
        <v>3000</v>
      </c>
      <c r="F178" s="45">
        <v>3000</v>
      </c>
      <c r="G178" s="45">
        <v>3000</v>
      </c>
      <c r="H178" s="45">
        <v>3000</v>
      </c>
      <c r="I178" s="45">
        <v>3000</v>
      </c>
      <c r="J178" s="45">
        <v>3000</v>
      </c>
      <c r="K178" s="45">
        <v>3000</v>
      </c>
      <c r="L178" s="45">
        <v>3000</v>
      </c>
      <c r="M178" s="45">
        <v>0</v>
      </c>
      <c r="N178" s="45">
        <v>0</v>
      </c>
      <c r="O178" s="14">
        <f t="shared" si="42"/>
        <v>27000</v>
      </c>
    </row>
    <row r="179" spans="1:16" ht="15" customHeight="1" x14ac:dyDescent="0.25">
      <c r="A179" s="20" t="s">
        <v>186</v>
      </c>
      <c r="B179" s="46" t="s">
        <v>187</v>
      </c>
      <c r="C179" s="45">
        <v>0</v>
      </c>
      <c r="D179" s="45">
        <v>3000</v>
      </c>
      <c r="E179" s="45">
        <v>3000</v>
      </c>
      <c r="F179" s="45">
        <v>3000</v>
      </c>
      <c r="G179" s="45">
        <v>3000</v>
      </c>
      <c r="H179" s="45">
        <v>3000</v>
      </c>
      <c r="I179" s="45">
        <v>3000</v>
      </c>
      <c r="J179" s="45">
        <v>3000</v>
      </c>
      <c r="K179" s="45">
        <v>0</v>
      </c>
      <c r="L179" s="45">
        <v>0</v>
      </c>
      <c r="M179" s="45">
        <v>0</v>
      </c>
      <c r="N179" s="45">
        <v>0</v>
      </c>
      <c r="O179" s="14">
        <f t="shared" si="42"/>
        <v>21000</v>
      </c>
    </row>
    <row r="180" spans="1:16" ht="15" customHeight="1" x14ac:dyDescent="0.25">
      <c r="A180" s="20" t="s">
        <v>188</v>
      </c>
      <c r="B180" s="46" t="s">
        <v>128</v>
      </c>
      <c r="C180" s="45">
        <v>0</v>
      </c>
      <c r="D180" s="45">
        <v>1000</v>
      </c>
      <c r="E180" s="45">
        <v>1000</v>
      </c>
      <c r="F180" s="45">
        <v>1000</v>
      </c>
      <c r="G180" s="45">
        <v>1000</v>
      </c>
      <c r="H180" s="45">
        <v>1000</v>
      </c>
      <c r="I180" s="45">
        <v>1000</v>
      </c>
      <c r="J180" s="45">
        <v>1000</v>
      </c>
      <c r="K180" s="45">
        <v>1000</v>
      </c>
      <c r="L180" s="45">
        <v>1000</v>
      </c>
      <c r="M180" s="45">
        <v>0</v>
      </c>
      <c r="N180" s="45">
        <v>0</v>
      </c>
      <c r="O180" s="14">
        <f t="shared" si="42"/>
        <v>9000</v>
      </c>
    </row>
    <row r="181" spans="1:16" ht="15" customHeight="1" x14ac:dyDescent="0.25">
      <c r="A181" s="20" t="s">
        <v>76</v>
      </c>
      <c r="B181" s="46" t="s">
        <v>189</v>
      </c>
      <c r="C181" s="45">
        <v>0</v>
      </c>
      <c r="D181" s="45">
        <v>1000</v>
      </c>
      <c r="E181" s="45">
        <v>1000</v>
      </c>
      <c r="F181" s="45">
        <v>1000</v>
      </c>
      <c r="G181" s="45">
        <v>1000</v>
      </c>
      <c r="H181" s="45">
        <v>1000</v>
      </c>
      <c r="I181" s="45">
        <v>1000</v>
      </c>
      <c r="J181" s="45">
        <v>1000</v>
      </c>
      <c r="K181" s="45">
        <v>1000</v>
      </c>
      <c r="L181" s="45">
        <v>1000</v>
      </c>
      <c r="M181" s="45">
        <v>0</v>
      </c>
      <c r="N181" s="45">
        <v>0</v>
      </c>
      <c r="O181" s="14">
        <f t="shared" si="42"/>
        <v>9000</v>
      </c>
    </row>
    <row r="182" spans="1:16" ht="15" customHeight="1" x14ac:dyDescent="0.25">
      <c r="A182" s="20" t="s">
        <v>190</v>
      </c>
      <c r="B182" s="46" t="s">
        <v>129</v>
      </c>
      <c r="C182" s="45">
        <v>0</v>
      </c>
      <c r="D182" s="45">
        <v>1000</v>
      </c>
      <c r="E182" s="45">
        <v>1000</v>
      </c>
      <c r="F182" s="45">
        <v>1000</v>
      </c>
      <c r="G182" s="45">
        <v>1000</v>
      </c>
      <c r="H182" s="45">
        <v>1000</v>
      </c>
      <c r="I182" s="45">
        <v>1000</v>
      </c>
      <c r="J182" s="45">
        <v>1000</v>
      </c>
      <c r="K182" s="45">
        <v>1000</v>
      </c>
      <c r="L182" s="45">
        <v>1000</v>
      </c>
      <c r="M182" s="45">
        <v>0</v>
      </c>
      <c r="N182" s="45">
        <v>0</v>
      </c>
      <c r="O182" s="14">
        <f t="shared" si="42"/>
        <v>9000</v>
      </c>
    </row>
    <row r="183" spans="1:16" ht="15" customHeight="1" x14ac:dyDescent="0.25">
      <c r="A183" s="20" t="s">
        <v>80</v>
      </c>
      <c r="B183" s="46" t="s">
        <v>155</v>
      </c>
      <c r="C183" s="45">
        <v>0</v>
      </c>
      <c r="D183" s="45">
        <v>1000</v>
      </c>
      <c r="E183" s="45">
        <v>1000</v>
      </c>
      <c r="F183" s="45">
        <v>1000</v>
      </c>
      <c r="G183" s="45">
        <v>1000</v>
      </c>
      <c r="H183" s="45">
        <v>1000</v>
      </c>
      <c r="I183" s="45">
        <v>1000</v>
      </c>
      <c r="J183" s="45">
        <v>1000</v>
      </c>
      <c r="K183" s="45">
        <v>1000</v>
      </c>
      <c r="L183" s="45">
        <v>1000</v>
      </c>
      <c r="M183" s="45">
        <v>0</v>
      </c>
      <c r="N183" s="45">
        <v>0</v>
      </c>
      <c r="O183" s="14">
        <f t="shared" si="42"/>
        <v>9000</v>
      </c>
    </row>
    <row r="184" spans="1:16" ht="15" customHeight="1" x14ac:dyDescent="0.25">
      <c r="A184" s="24">
        <v>30000</v>
      </c>
      <c r="B184" s="25" t="s">
        <v>23</v>
      </c>
      <c r="C184" s="26">
        <f t="shared" ref="C184:N184" si="51">SUM(C185:C201)</f>
        <v>111000</v>
      </c>
      <c r="D184" s="26">
        <f t="shared" si="51"/>
        <v>329000</v>
      </c>
      <c r="E184" s="26">
        <f t="shared" si="51"/>
        <v>260000</v>
      </c>
      <c r="F184" s="26">
        <f t="shared" si="51"/>
        <v>610000</v>
      </c>
      <c r="G184" s="26">
        <f t="shared" si="51"/>
        <v>260000</v>
      </c>
      <c r="H184" s="26">
        <f t="shared" si="51"/>
        <v>343000</v>
      </c>
      <c r="I184" s="26">
        <f t="shared" si="51"/>
        <v>260000</v>
      </c>
      <c r="J184" s="26">
        <f t="shared" si="51"/>
        <v>258200</v>
      </c>
      <c r="K184" s="26">
        <f t="shared" si="51"/>
        <v>630576</v>
      </c>
      <c r="L184" s="26">
        <f t="shared" si="51"/>
        <v>247000</v>
      </c>
      <c r="M184" s="26">
        <f t="shared" si="51"/>
        <v>343657</v>
      </c>
      <c r="N184" s="26">
        <f t="shared" si="51"/>
        <v>62888</v>
      </c>
      <c r="O184" s="12">
        <f t="shared" ref="O184:O210" si="52">SUM(C184:N184)</f>
        <v>3715321</v>
      </c>
    </row>
    <row r="185" spans="1:16" s="41" customFormat="1" ht="15" customHeight="1" x14ac:dyDescent="0.25">
      <c r="A185" s="47" t="s">
        <v>132</v>
      </c>
      <c r="B185" s="48" t="s">
        <v>133</v>
      </c>
      <c r="C185" s="49">
        <v>50000</v>
      </c>
      <c r="D185" s="49">
        <v>80000</v>
      </c>
      <c r="E185" s="49">
        <v>80000</v>
      </c>
      <c r="F185" s="49">
        <v>80000</v>
      </c>
      <c r="G185" s="49">
        <v>80000</v>
      </c>
      <c r="H185" s="49">
        <v>80000</v>
      </c>
      <c r="I185" s="49">
        <v>80000</v>
      </c>
      <c r="J185" s="49">
        <v>80000</v>
      </c>
      <c r="K185" s="49">
        <v>80000</v>
      </c>
      <c r="L185" s="49">
        <v>80000</v>
      </c>
      <c r="M185" s="49">
        <v>80000</v>
      </c>
      <c r="N185" s="49">
        <v>59533</v>
      </c>
      <c r="O185" s="14">
        <f t="shared" si="52"/>
        <v>909533</v>
      </c>
    </row>
    <row r="186" spans="1:16" s="41" customFormat="1" ht="15" customHeight="1" x14ac:dyDescent="0.25">
      <c r="A186" s="47" t="s">
        <v>191</v>
      </c>
      <c r="B186" s="48" t="s">
        <v>192</v>
      </c>
      <c r="C186" s="49">
        <v>0</v>
      </c>
      <c r="D186" s="49">
        <v>15000</v>
      </c>
      <c r="E186" s="49">
        <v>10000</v>
      </c>
      <c r="F186" s="49">
        <v>10000</v>
      </c>
      <c r="G186" s="49">
        <v>10000</v>
      </c>
      <c r="H186" s="49">
        <v>10000</v>
      </c>
      <c r="I186" s="49">
        <v>10000</v>
      </c>
      <c r="J186" s="49">
        <v>10000</v>
      </c>
      <c r="K186" s="49">
        <v>10000</v>
      </c>
      <c r="L186" s="49">
        <v>10000</v>
      </c>
      <c r="M186" s="49">
        <v>10000</v>
      </c>
      <c r="N186" s="49">
        <v>0</v>
      </c>
      <c r="O186" s="14">
        <f t="shared" si="52"/>
        <v>105000</v>
      </c>
    </row>
    <row r="187" spans="1:16" s="41" customFormat="1" ht="15" customHeight="1" x14ac:dyDescent="0.25">
      <c r="A187" s="47" t="s">
        <v>193</v>
      </c>
      <c r="B187" s="48" t="s">
        <v>194</v>
      </c>
      <c r="C187" s="49">
        <v>0</v>
      </c>
      <c r="D187" s="49">
        <v>6000</v>
      </c>
      <c r="E187" s="49">
        <v>6000</v>
      </c>
      <c r="F187" s="49">
        <v>6000</v>
      </c>
      <c r="G187" s="49">
        <v>6000</v>
      </c>
      <c r="H187" s="49">
        <v>6000</v>
      </c>
      <c r="I187" s="49">
        <v>6000</v>
      </c>
      <c r="J187" s="49">
        <v>6000</v>
      </c>
      <c r="K187" s="49">
        <v>6000</v>
      </c>
      <c r="L187" s="49">
        <v>6000</v>
      </c>
      <c r="M187" s="49">
        <v>6000</v>
      </c>
      <c r="N187" s="49">
        <v>0</v>
      </c>
      <c r="O187" s="14">
        <f t="shared" si="52"/>
        <v>60000</v>
      </c>
    </row>
    <row r="188" spans="1:16" s="41" customFormat="1" ht="15" customHeight="1" x14ac:dyDescent="0.25">
      <c r="A188" s="47" t="s">
        <v>134</v>
      </c>
      <c r="B188" s="48" t="s">
        <v>135</v>
      </c>
      <c r="C188" s="49">
        <v>0</v>
      </c>
      <c r="D188" s="49">
        <v>48000</v>
      </c>
      <c r="E188" s="49">
        <v>24000</v>
      </c>
      <c r="F188" s="49">
        <v>24000</v>
      </c>
      <c r="G188" s="49">
        <v>24000</v>
      </c>
      <c r="H188" s="49">
        <v>24000</v>
      </c>
      <c r="I188" s="49">
        <v>24000</v>
      </c>
      <c r="J188" s="49">
        <v>24000</v>
      </c>
      <c r="K188" s="49">
        <v>24000</v>
      </c>
      <c r="L188" s="49">
        <v>24000</v>
      </c>
      <c r="M188" s="49">
        <v>35767</v>
      </c>
      <c r="N188" s="49">
        <v>0</v>
      </c>
      <c r="O188" s="14">
        <f t="shared" si="52"/>
        <v>275767</v>
      </c>
    </row>
    <row r="189" spans="1:16" s="41" customFormat="1" ht="15" customHeight="1" x14ac:dyDescent="0.25">
      <c r="A189" s="47" t="s">
        <v>195</v>
      </c>
      <c r="B189" s="48" t="s">
        <v>136</v>
      </c>
      <c r="C189" s="49">
        <v>1000</v>
      </c>
      <c r="D189" s="49">
        <v>1000</v>
      </c>
      <c r="E189" s="49">
        <v>1000</v>
      </c>
      <c r="F189" s="49">
        <v>1000</v>
      </c>
      <c r="G189" s="49">
        <v>1000</v>
      </c>
      <c r="H189" s="49">
        <v>1000</v>
      </c>
      <c r="I189" s="49">
        <v>1000</v>
      </c>
      <c r="J189" s="49">
        <v>1000</v>
      </c>
      <c r="K189" s="49">
        <v>1000</v>
      </c>
      <c r="L189" s="49">
        <v>1000</v>
      </c>
      <c r="M189" s="49">
        <v>1000</v>
      </c>
      <c r="N189" s="49">
        <v>1000</v>
      </c>
      <c r="O189" s="14">
        <f t="shared" si="52"/>
        <v>12000</v>
      </c>
    </row>
    <row r="190" spans="1:16" ht="15" customHeight="1" x14ac:dyDescent="0.25">
      <c r="A190" s="20" t="s">
        <v>84</v>
      </c>
      <c r="B190" t="s">
        <v>196</v>
      </c>
      <c r="C190" s="22">
        <v>0</v>
      </c>
      <c r="D190" s="22">
        <v>15000</v>
      </c>
      <c r="E190" s="22">
        <v>12000</v>
      </c>
      <c r="F190" s="22">
        <v>12000</v>
      </c>
      <c r="G190" s="22">
        <v>12000</v>
      </c>
      <c r="H190" s="22">
        <v>12000</v>
      </c>
      <c r="I190" s="22">
        <v>12000</v>
      </c>
      <c r="J190" s="22">
        <v>12000</v>
      </c>
      <c r="K190" s="22">
        <v>12000</v>
      </c>
      <c r="L190" s="22">
        <v>12000</v>
      </c>
      <c r="M190" s="22">
        <v>15000</v>
      </c>
      <c r="N190" s="22">
        <v>0</v>
      </c>
      <c r="O190" s="14">
        <f t="shared" si="52"/>
        <v>126000</v>
      </c>
    </row>
    <row r="191" spans="1:16" s="51" customFormat="1" ht="15" customHeight="1" x14ac:dyDescent="0.25">
      <c r="A191" s="50" t="s">
        <v>88</v>
      </c>
      <c r="B191" s="51" t="s">
        <v>137</v>
      </c>
      <c r="C191" s="52">
        <v>0</v>
      </c>
      <c r="D191" s="52">
        <v>24000</v>
      </c>
      <c r="E191" s="52">
        <v>12000</v>
      </c>
      <c r="F191" s="52">
        <v>12000</v>
      </c>
      <c r="G191" s="52">
        <v>12000</v>
      </c>
      <c r="H191" s="52">
        <v>12000</v>
      </c>
      <c r="I191" s="52">
        <v>12000</v>
      </c>
      <c r="J191" s="52">
        <v>12000</v>
      </c>
      <c r="K191" s="52">
        <v>12000</v>
      </c>
      <c r="L191" s="52">
        <v>12000</v>
      </c>
      <c r="M191" s="52">
        <v>24000</v>
      </c>
      <c r="N191" s="52">
        <v>0</v>
      </c>
      <c r="O191" s="39">
        <f t="shared" si="52"/>
        <v>144000</v>
      </c>
    </row>
    <row r="192" spans="1:16" s="41" customFormat="1" ht="15" customHeight="1" x14ac:dyDescent="0.25">
      <c r="A192" s="47" t="s">
        <v>197</v>
      </c>
      <c r="B192" s="48" t="s">
        <v>198</v>
      </c>
      <c r="C192" s="49">
        <v>0</v>
      </c>
      <c r="D192" s="49">
        <v>0</v>
      </c>
      <c r="E192" s="49">
        <v>0</v>
      </c>
      <c r="F192" s="49">
        <v>150000</v>
      </c>
      <c r="G192" s="49">
        <v>0</v>
      </c>
      <c r="H192" s="49">
        <v>0</v>
      </c>
      <c r="I192" s="49">
        <v>0</v>
      </c>
      <c r="J192" s="49">
        <v>0</v>
      </c>
      <c r="K192" s="49">
        <v>160000</v>
      </c>
      <c r="L192" s="49">
        <v>0</v>
      </c>
      <c r="M192" s="49">
        <v>0</v>
      </c>
      <c r="N192" s="49">
        <v>0</v>
      </c>
      <c r="O192" s="14">
        <f t="shared" si="52"/>
        <v>310000</v>
      </c>
      <c r="P192" s="58"/>
    </row>
    <row r="193" spans="1:16" ht="15" customHeight="1" x14ac:dyDescent="0.25">
      <c r="A193" s="20" t="s">
        <v>94</v>
      </c>
      <c r="B193" s="21" t="s">
        <v>138</v>
      </c>
      <c r="C193" s="22">
        <v>0</v>
      </c>
      <c r="D193" s="22">
        <v>10000</v>
      </c>
      <c r="E193" s="22">
        <v>10000</v>
      </c>
      <c r="F193" s="22">
        <v>10000</v>
      </c>
      <c r="G193" s="22">
        <v>10000</v>
      </c>
      <c r="H193" s="22">
        <v>10000</v>
      </c>
      <c r="I193" s="22">
        <v>10000</v>
      </c>
      <c r="J193" s="22">
        <v>10000</v>
      </c>
      <c r="K193" s="22">
        <v>10000</v>
      </c>
      <c r="L193" s="22">
        <v>10000</v>
      </c>
      <c r="M193" s="22">
        <v>6290</v>
      </c>
      <c r="N193" s="22">
        <v>0</v>
      </c>
      <c r="O193" s="14">
        <f t="shared" si="52"/>
        <v>96290</v>
      </c>
    </row>
    <row r="194" spans="1:16" s="41" customFormat="1" ht="15" customHeight="1" x14ac:dyDescent="0.25">
      <c r="A194" s="47" t="s">
        <v>96</v>
      </c>
      <c r="B194" s="48" t="s">
        <v>199</v>
      </c>
      <c r="C194" s="49">
        <v>0</v>
      </c>
      <c r="D194" s="49">
        <v>7000</v>
      </c>
      <c r="E194" s="49">
        <v>7000</v>
      </c>
      <c r="F194" s="49">
        <v>7000</v>
      </c>
      <c r="G194" s="49">
        <v>7000</v>
      </c>
      <c r="H194" s="49">
        <v>90000</v>
      </c>
      <c r="I194" s="49">
        <v>7000</v>
      </c>
      <c r="J194" s="49">
        <v>7000</v>
      </c>
      <c r="K194" s="49">
        <v>7000</v>
      </c>
      <c r="L194" s="49">
        <v>7000</v>
      </c>
      <c r="M194" s="49">
        <v>86760</v>
      </c>
      <c r="N194" s="49">
        <v>0</v>
      </c>
      <c r="O194" s="14">
        <f t="shared" si="52"/>
        <v>232760</v>
      </c>
    </row>
    <row r="195" spans="1:16" s="41" customFormat="1" ht="15" customHeight="1" x14ac:dyDescent="0.25">
      <c r="A195" s="47" t="s">
        <v>98</v>
      </c>
      <c r="B195" s="48" t="s">
        <v>200</v>
      </c>
      <c r="C195" s="49">
        <v>0</v>
      </c>
      <c r="D195" s="49">
        <v>14000</v>
      </c>
      <c r="E195" s="49">
        <v>14000</v>
      </c>
      <c r="F195" s="49">
        <v>14000</v>
      </c>
      <c r="G195" s="49">
        <v>14000</v>
      </c>
      <c r="H195" s="49">
        <v>14000</v>
      </c>
      <c r="I195" s="49">
        <v>14000</v>
      </c>
      <c r="J195" s="49">
        <v>14000</v>
      </c>
      <c r="K195" s="49">
        <v>14000</v>
      </c>
      <c r="L195" s="49">
        <v>14000</v>
      </c>
      <c r="M195" s="49">
        <v>7840</v>
      </c>
      <c r="N195" s="49">
        <v>0</v>
      </c>
      <c r="O195" s="14">
        <f t="shared" si="52"/>
        <v>133840</v>
      </c>
    </row>
    <row r="196" spans="1:16" s="41" customFormat="1" ht="15" customHeight="1" x14ac:dyDescent="0.25">
      <c r="A196" s="47" t="s">
        <v>140</v>
      </c>
      <c r="B196" s="48" t="s">
        <v>141</v>
      </c>
      <c r="C196" s="49">
        <v>0</v>
      </c>
      <c r="D196" s="49">
        <v>6000</v>
      </c>
      <c r="E196" s="49">
        <v>6000</v>
      </c>
      <c r="F196" s="49">
        <v>6000</v>
      </c>
      <c r="G196" s="49">
        <v>6000</v>
      </c>
      <c r="H196" s="49">
        <v>6000</v>
      </c>
      <c r="I196" s="49">
        <v>6000</v>
      </c>
      <c r="J196" s="49">
        <v>6000</v>
      </c>
      <c r="K196" s="49">
        <v>6000</v>
      </c>
      <c r="L196" s="49">
        <v>6000</v>
      </c>
      <c r="M196" s="49">
        <v>6000</v>
      </c>
      <c r="N196" s="49">
        <v>450</v>
      </c>
      <c r="O196" s="14">
        <f t="shared" si="52"/>
        <v>60450</v>
      </c>
    </row>
    <row r="197" spans="1:16" s="41" customFormat="1" ht="15" customHeight="1" x14ac:dyDescent="0.25">
      <c r="A197" s="47" t="s">
        <v>102</v>
      </c>
      <c r="B197" s="48" t="s">
        <v>50</v>
      </c>
      <c r="C197" s="49">
        <v>0</v>
      </c>
      <c r="D197" s="49">
        <v>5000</v>
      </c>
      <c r="E197" s="49">
        <v>5000</v>
      </c>
      <c r="F197" s="49">
        <v>5000</v>
      </c>
      <c r="G197" s="49">
        <v>5000</v>
      </c>
      <c r="H197" s="49">
        <v>5000</v>
      </c>
      <c r="I197" s="49">
        <v>5000</v>
      </c>
      <c r="J197" s="49">
        <v>3200</v>
      </c>
      <c r="K197" s="49">
        <v>0</v>
      </c>
      <c r="L197" s="49">
        <v>0</v>
      </c>
      <c r="M197" s="49">
        <v>0</v>
      </c>
      <c r="N197" s="49">
        <v>0</v>
      </c>
      <c r="O197" s="14">
        <f t="shared" si="52"/>
        <v>33200</v>
      </c>
    </row>
    <row r="198" spans="1:16" s="41" customFormat="1" ht="15" customHeight="1" x14ac:dyDescent="0.25">
      <c r="A198" s="47">
        <v>37101</v>
      </c>
      <c r="B198" s="48" t="s">
        <v>228</v>
      </c>
      <c r="C198" s="49">
        <v>0</v>
      </c>
      <c r="D198" s="49">
        <v>60000</v>
      </c>
      <c r="E198" s="49">
        <v>60000</v>
      </c>
      <c r="F198" s="49">
        <v>60000</v>
      </c>
      <c r="G198" s="49">
        <v>60000</v>
      </c>
      <c r="H198" s="49">
        <v>60000</v>
      </c>
      <c r="I198" s="49">
        <v>60000</v>
      </c>
      <c r="J198" s="49">
        <v>60000</v>
      </c>
      <c r="K198" s="49">
        <v>60000</v>
      </c>
      <c r="L198" s="49">
        <v>60000</v>
      </c>
      <c r="M198" s="49">
        <v>60000</v>
      </c>
      <c r="N198" s="49">
        <v>0</v>
      </c>
      <c r="O198" s="14">
        <f t="shared" si="52"/>
        <v>600000</v>
      </c>
    </row>
    <row r="199" spans="1:16" s="41" customFormat="1" ht="15" customHeight="1" x14ac:dyDescent="0.25">
      <c r="A199" s="47" t="s">
        <v>110</v>
      </c>
      <c r="B199" s="48" t="s">
        <v>46</v>
      </c>
      <c r="C199" s="49">
        <v>0</v>
      </c>
      <c r="D199" s="49">
        <v>8000</v>
      </c>
      <c r="E199" s="49">
        <v>8000</v>
      </c>
      <c r="F199" s="49">
        <v>8000</v>
      </c>
      <c r="G199" s="49">
        <v>8000</v>
      </c>
      <c r="H199" s="49">
        <v>8000</v>
      </c>
      <c r="I199" s="49">
        <v>8000</v>
      </c>
      <c r="J199" s="49">
        <v>8000</v>
      </c>
      <c r="K199" s="49">
        <v>8000</v>
      </c>
      <c r="L199" s="49">
        <v>0</v>
      </c>
      <c r="M199" s="49">
        <v>0</v>
      </c>
      <c r="N199" s="49">
        <v>0</v>
      </c>
      <c r="O199" s="14">
        <f t="shared" si="52"/>
        <v>64000</v>
      </c>
    </row>
    <row r="200" spans="1:16" ht="15" customHeight="1" x14ac:dyDescent="0.25">
      <c r="A200" s="20" t="s">
        <v>142</v>
      </c>
      <c r="B200" s="21" t="s">
        <v>143</v>
      </c>
      <c r="C200" s="22">
        <v>0</v>
      </c>
      <c r="D200" s="22">
        <v>0</v>
      </c>
      <c r="E200" s="22">
        <v>0</v>
      </c>
      <c r="F200" s="22">
        <v>200000</v>
      </c>
      <c r="G200" s="22">
        <v>0</v>
      </c>
      <c r="H200" s="22">
        <v>0</v>
      </c>
      <c r="I200" s="22">
        <v>0</v>
      </c>
      <c r="J200" s="22">
        <v>0</v>
      </c>
      <c r="K200" s="22">
        <v>215576</v>
      </c>
      <c r="L200" s="22">
        <v>0</v>
      </c>
      <c r="M200" s="22">
        <v>0</v>
      </c>
      <c r="N200" s="22">
        <v>0</v>
      </c>
      <c r="O200" s="14">
        <f t="shared" si="52"/>
        <v>415576</v>
      </c>
    </row>
    <row r="201" spans="1:16" s="41" customFormat="1" ht="15" customHeight="1" x14ac:dyDescent="0.25">
      <c r="A201" s="47" t="s">
        <v>144</v>
      </c>
      <c r="B201" s="48" t="s">
        <v>145</v>
      </c>
      <c r="C201" s="49">
        <v>60000</v>
      </c>
      <c r="D201" s="49">
        <v>30000</v>
      </c>
      <c r="E201" s="49">
        <v>5000</v>
      </c>
      <c r="F201" s="49">
        <v>5000</v>
      </c>
      <c r="G201" s="49">
        <v>5000</v>
      </c>
      <c r="H201" s="49">
        <v>5000</v>
      </c>
      <c r="I201" s="49">
        <v>5000</v>
      </c>
      <c r="J201" s="49">
        <v>5000</v>
      </c>
      <c r="K201" s="49">
        <v>5000</v>
      </c>
      <c r="L201" s="49">
        <v>5000</v>
      </c>
      <c r="M201" s="49">
        <v>5000</v>
      </c>
      <c r="N201" s="49">
        <v>1905</v>
      </c>
      <c r="O201" s="14">
        <f t="shared" si="52"/>
        <v>136905</v>
      </c>
    </row>
    <row r="202" spans="1:16" ht="15" customHeight="1" x14ac:dyDescent="0.25">
      <c r="A202" s="10">
        <v>50000</v>
      </c>
      <c r="B202" s="19" t="s">
        <v>30</v>
      </c>
      <c r="C202" s="26">
        <f t="shared" ref="C202:N202" si="53">SUM(C203:C203)</f>
        <v>0</v>
      </c>
      <c r="D202" s="26">
        <f t="shared" si="53"/>
        <v>0</v>
      </c>
      <c r="E202" s="26">
        <f t="shared" si="53"/>
        <v>0</v>
      </c>
      <c r="F202" s="26">
        <f t="shared" si="53"/>
        <v>30000</v>
      </c>
      <c r="G202" s="26">
        <f t="shared" si="53"/>
        <v>0</v>
      </c>
      <c r="H202" s="26">
        <f t="shared" si="53"/>
        <v>20000</v>
      </c>
      <c r="I202" s="26">
        <f t="shared" si="53"/>
        <v>0</v>
      </c>
      <c r="J202" s="26">
        <f t="shared" si="53"/>
        <v>0</v>
      </c>
      <c r="K202" s="26">
        <f t="shared" si="53"/>
        <v>0</v>
      </c>
      <c r="L202" s="26">
        <f t="shared" si="53"/>
        <v>0</v>
      </c>
      <c r="M202" s="26">
        <f t="shared" si="53"/>
        <v>0</v>
      </c>
      <c r="N202" s="26">
        <f t="shared" si="53"/>
        <v>0</v>
      </c>
      <c r="O202" s="12">
        <f t="shared" si="52"/>
        <v>50000</v>
      </c>
    </row>
    <row r="203" spans="1:16" ht="15" customHeight="1" x14ac:dyDescent="0.25">
      <c r="A203" s="20">
        <v>51501</v>
      </c>
      <c r="B203" s="21" t="s">
        <v>31</v>
      </c>
      <c r="C203" s="22">
        <v>0</v>
      </c>
      <c r="D203" s="22">
        <v>0</v>
      </c>
      <c r="E203" s="22">
        <v>0</v>
      </c>
      <c r="F203" s="22">
        <v>30000</v>
      </c>
      <c r="G203" s="22">
        <v>0</v>
      </c>
      <c r="H203" s="22">
        <v>20000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14">
        <f t="shared" si="52"/>
        <v>50000</v>
      </c>
    </row>
    <row r="204" spans="1:16" ht="15.75" customHeight="1" x14ac:dyDescent="0.25">
      <c r="A204" s="6" t="s">
        <v>229</v>
      </c>
      <c r="B204" s="18" t="s">
        <v>146</v>
      </c>
      <c r="C204" s="8">
        <f>C205+C209</f>
        <v>96956</v>
      </c>
      <c r="D204" s="8">
        <f t="shared" ref="D204:O204" si="54">D205+D209</f>
        <v>146956</v>
      </c>
      <c r="E204" s="8">
        <f t="shared" si="54"/>
        <v>199810</v>
      </c>
      <c r="F204" s="8">
        <f t="shared" si="54"/>
        <v>226956</v>
      </c>
      <c r="G204" s="8">
        <f t="shared" si="54"/>
        <v>188956</v>
      </c>
      <c r="H204" s="8">
        <f t="shared" si="54"/>
        <v>196956</v>
      </c>
      <c r="I204" s="8">
        <f t="shared" si="54"/>
        <v>186956</v>
      </c>
      <c r="J204" s="8">
        <f t="shared" si="54"/>
        <v>226956</v>
      </c>
      <c r="K204" s="8">
        <f t="shared" si="54"/>
        <v>226956</v>
      </c>
      <c r="L204" s="8">
        <f t="shared" si="54"/>
        <v>186956</v>
      </c>
      <c r="M204" s="8">
        <f t="shared" si="54"/>
        <v>186956</v>
      </c>
      <c r="N204" s="8">
        <f t="shared" si="54"/>
        <v>110171</v>
      </c>
      <c r="O204" s="8">
        <f t="shared" si="54"/>
        <v>2181541</v>
      </c>
    </row>
    <row r="205" spans="1:16" ht="15" customHeight="1" x14ac:dyDescent="0.25">
      <c r="A205" s="24">
        <v>20000</v>
      </c>
      <c r="B205" s="25" t="s">
        <v>17</v>
      </c>
      <c r="C205" s="26">
        <f>SUM(C206:C208)</f>
        <v>96956</v>
      </c>
      <c r="D205" s="26">
        <f t="shared" ref="D205:N205" si="55">SUM(D206:D208)</f>
        <v>146956</v>
      </c>
      <c r="E205" s="26">
        <f t="shared" si="55"/>
        <v>166956</v>
      </c>
      <c r="F205" s="26">
        <f t="shared" si="55"/>
        <v>196956</v>
      </c>
      <c r="G205" s="26">
        <f t="shared" si="55"/>
        <v>158956</v>
      </c>
      <c r="H205" s="26">
        <f t="shared" si="55"/>
        <v>166956</v>
      </c>
      <c r="I205" s="26">
        <f t="shared" si="55"/>
        <v>156956</v>
      </c>
      <c r="J205" s="26">
        <f t="shared" si="55"/>
        <v>196956</v>
      </c>
      <c r="K205" s="26">
        <f t="shared" si="55"/>
        <v>196956</v>
      </c>
      <c r="L205" s="26">
        <f t="shared" si="55"/>
        <v>156956</v>
      </c>
      <c r="M205" s="26">
        <f t="shared" si="55"/>
        <v>156956</v>
      </c>
      <c r="N205" s="26">
        <f t="shared" si="55"/>
        <v>110171</v>
      </c>
      <c r="O205" s="12">
        <f t="shared" si="52"/>
        <v>1908687</v>
      </c>
    </row>
    <row r="206" spans="1:16" s="41" customFormat="1" ht="15" customHeight="1" x14ac:dyDescent="0.25">
      <c r="A206" s="53">
        <v>26101</v>
      </c>
      <c r="B206" s="48" t="s">
        <v>74</v>
      </c>
      <c r="C206" s="49">
        <v>96956</v>
      </c>
      <c r="D206" s="49">
        <v>96956</v>
      </c>
      <c r="E206" s="49">
        <v>96956</v>
      </c>
      <c r="F206" s="49">
        <v>96956</v>
      </c>
      <c r="G206" s="49">
        <v>96956</v>
      </c>
      <c r="H206" s="49">
        <v>96956</v>
      </c>
      <c r="I206" s="49">
        <v>96956</v>
      </c>
      <c r="J206" s="49">
        <v>96956</v>
      </c>
      <c r="K206" s="49">
        <v>96956</v>
      </c>
      <c r="L206" s="49">
        <v>96956</v>
      </c>
      <c r="M206" s="49">
        <v>96956</v>
      </c>
      <c r="N206" s="49">
        <v>96955</v>
      </c>
      <c r="O206" s="14">
        <f t="shared" si="52"/>
        <v>1163471</v>
      </c>
      <c r="P206" s="58"/>
    </row>
    <row r="207" spans="1:16" s="41" customFormat="1" ht="15" customHeight="1" x14ac:dyDescent="0.25">
      <c r="A207" s="53">
        <v>29601</v>
      </c>
      <c r="B207" s="48" t="s">
        <v>130</v>
      </c>
      <c r="C207" s="49">
        <v>0</v>
      </c>
      <c r="D207" s="49">
        <v>50000</v>
      </c>
      <c r="E207" s="49">
        <v>50000</v>
      </c>
      <c r="F207" s="49">
        <v>50000</v>
      </c>
      <c r="G207" s="49">
        <v>50000</v>
      </c>
      <c r="H207" s="49">
        <v>50000</v>
      </c>
      <c r="I207" s="49">
        <v>50000</v>
      </c>
      <c r="J207" s="49">
        <v>50000</v>
      </c>
      <c r="K207" s="49">
        <v>50000</v>
      </c>
      <c r="L207" s="49">
        <v>50000</v>
      </c>
      <c r="M207" s="49">
        <v>50000</v>
      </c>
      <c r="N207" s="49">
        <v>13216</v>
      </c>
      <c r="O207" s="14">
        <f t="shared" si="52"/>
        <v>513216</v>
      </c>
    </row>
    <row r="208" spans="1:16" s="41" customFormat="1" ht="15" customHeight="1" x14ac:dyDescent="0.25">
      <c r="A208" s="41">
        <v>29602</v>
      </c>
      <c r="B208" s="41" t="s">
        <v>168</v>
      </c>
      <c r="C208" s="42">
        <v>0</v>
      </c>
      <c r="D208" s="42">
        <v>0</v>
      </c>
      <c r="E208" s="42">
        <v>20000</v>
      </c>
      <c r="F208" s="42">
        <v>50000</v>
      </c>
      <c r="G208" s="42">
        <v>12000</v>
      </c>
      <c r="H208" s="42">
        <v>20000</v>
      </c>
      <c r="I208" s="42">
        <v>10000</v>
      </c>
      <c r="J208" s="42">
        <v>50000</v>
      </c>
      <c r="K208" s="42">
        <v>50000</v>
      </c>
      <c r="L208" s="42">
        <v>10000</v>
      </c>
      <c r="M208" s="42">
        <v>10000</v>
      </c>
      <c r="N208" s="42">
        <v>0</v>
      </c>
      <c r="O208" s="14">
        <f t="shared" si="52"/>
        <v>232000</v>
      </c>
    </row>
    <row r="209" spans="1:15" ht="15" customHeight="1" x14ac:dyDescent="0.25">
      <c r="A209" s="24">
        <v>30000</v>
      </c>
      <c r="B209" s="25" t="s">
        <v>23</v>
      </c>
      <c r="C209" s="26">
        <f t="shared" ref="C209:N209" si="56">SUM(C210:C210)</f>
        <v>0</v>
      </c>
      <c r="D209" s="26">
        <f t="shared" si="56"/>
        <v>0</v>
      </c>
      <c r="E209" s="26">
        <f t="shared" si="56"/>
        <v>32854</v>
      </c>
      <c r="F209" s="26">
        <f t="shared" si="56"/>
        <v>30000</v>
      </c>
      <c r="G209" s="26">
        <f t="shared" si="56"/>
        <v>30000</v>
      </c>
      <c r="H209" s="26">
        <f t="shared" si="56"/>
        <v>30000</v>
      </c>
      <c r="I209" s="26">
        <f t="shared" si="56"/>
        <v>30000</v>
      </c>
      <c r="J209" s="26">
        <f t="shared" si="56"/>
        <v>30000</v>
      </c>
      <c r="K209" s="26">
        <f t="shared" si="56"/>
        <v>30000</v>
      </c>
      <c r="L209" s="26">
        <f t="shared" si="56"/>
        <v>30000</v>
      </c>
      <c r="M209" s="26">
        <f t="shared" si="56"/>
        <v>30000</v>
      </c>
      <c r="N209" s="26">
        <f t="shared" si="56"/>
        <v>0</v>
      </c>
      <c r="O209" s="12">
        <f t="shared" si="52"/>
        <v>272854</v>
      </c>
    </row>
    <row r="210" spans="1:15" s="41" customFormat="1" ht="15" customHeight="1" x14ac:dyDescent="0.25">
      <c r="A210" s="53">
        <v>35501</v>
      </c>
      <c r="B210" s="48" t="s">
        <v>147</v>
      </c>
      <c r="C210" s="49">
        <v>0</v>
      </c>
      <c r="D210" s="49">
        <v>0</v>
      </c>
      <c r="E210" s="49">
        <v>32854</v>
      </c>
      <c r="F210" s="49">
        <v>30000</v>
      </c>
      <c r="G210" s="49">
        <v>30000</v>
      </c>
      <c r="H210" s="49">
        <v>30000</v>
      </c>
      <c r="I210" s="49">
        <v>30000</v>
      </c>
      <c r="J210" s="49">
        <v>30000</v>
      </c>
      <c r="K210" s="49">
        <v>30000</v>
      </c>
      <c r="L210" s="49">
        <v>30000</v>
      </c>
      <c r="M210" s="49">
        <v>30000</v>
      </c>
      <c r="N210" s="49">
        <v>0</v>
      </c>
      <c r="O210" s="14">
        <f t="shared" si="52"/>
        <v>272854</v>
      </c>
    </row>
    <row r="211" spans="1:15" ht="15.75" customHeight="1" x14ac:dyDescent="0.25">
      <c r="A211" s="3" t="s">
        <v>148</v>
      </c>
      <c r="B211" s="17" t="s">
        <v>149</v>
      </c>
      <c r="C211" s="4">
        <f t="shared" ref="C211:N211" si="57">C212+C252</f>
        <v>0</v>
      </c>
      <c r="D211" s="4">
        <f t="shared" si="57"/>
        <v>100</v>
      </c>
      <c r="E211" s="4">
        <f t="shared" si="57"/>
        <v>32250</v>
      </c>
      <c r="F211" s="4">
        <f t="shared" si="57"/>
        <v>17900</v>
      </c>
      <c r="G211" s="4">
        <f t="shared" si="57"/>
        <v>17450</v>
      </c>
      <c r="H211" s="4">
        <f t="shared" si="57"/>
        <v>17450</v>
      </c>
      <c r="I211" s="4">
        <f t="shared" si="57"/>
        <v>19600</v>
      </c>
      <c r="J211" s="4">
        <f t="shared" si="57"/>
        <v>17450</v>
      </c>
      <c r="K211" s="4">
        <f t="shared" si="57"/>
        <v>17450</v>
      </c>
      <c r="L211" s="4">
        <f t="shared" si="57"/>
        <v>19100</v>
      </c>
      <c r="M211" s="4">
        <f t="shared" si="57"/>
        <v>11800</v>
      </c>
      <c r="N211" s="4">
        <f t="shared" si="57"/>
        <v>7900</v>
      </c>
      <c r="O211" s="4">
        <f>SUM(C211:N211)</f>
        <v>178450</v>
      </c>
    </row>
    <row r="212" spans="1:15" ht="15.75" customHeight="1" x14ac:dyDescent="0.25">
      <c r="A212" s="6" t="s">
        <v>230</v>
      </c>
      <c r="B212" s="18" t="s">
        <v>150</v>
      </c>
      <c r="C212" s="8">
        <f t="shared" ref="C212:N212" si="58">C213+C236+C250</f>
        <v>0</v>
      </c>
      <c r="D212" s="8">
        <f t="shared" si="58"/>
        <v>100</v>
      </c>
      <c r="E212" s="8">
        <f t="shared" si="58"/>
        <v>29750</v>
      </c>
      <c r="F212" s="8">
        <f t="shared" si="58"/>
        <v>15400</v>
      </c>
      <c r="G212" s="8">
        <f t="shared" si="58"/>
        <v>14950</v>
      </c>
      <c r="H212" s="8">
        <f t="shared" si="58"/>
        <v>14950</v>
      </c>
      <c r="I212" s="8">
        <f t="shared" si="58"/>
        <v>17100</v>
      </c>
      <c r="J212" s="8">
        <f t="shared" si="58"/>
        <v>14950</v>
      </c>
      <c r="K212" s="8">
        <f t="shared" si="58"/>
        <v>14950</v>
      </c>
      <c r="L212" s="8">
        <f t="shared" si="58"/>
        <v>16600</v>
      </c>
      <c r="M212" s="8">
        <f t="shared" si="58"/>
        <v>9400</v>
      </c>
      <c r="N212" s="8">
        <f t="shared" si="58"/>
        <v>7900</v>
      </c>
      <c r="O212" s="8">
        <f>SUM(C212:N212)</f>
        <v>156050</v>
      </c>
    </row>
    <row r="213" spans="1:15" ht="15" customHeight="1" x14ac:dyDescent="0.25">
      <c r="A213" s="10">
        <v>20000</v>
      </c>
      <c r="B213" s="19" t="s">
        <v>17</v>
      </c>
      <c r="C213" s="12">
        <f t="shared" ref="C213:N213" si="59">SUM(C214:C235)</f>
        <v>0</v>
      </c>
      <c r="D213" s="12">
        <f t="shared" si="59"/>
        <v>0</v>
      </c>
      <c r="E213" s="12">
        <f t="shared" si="59"/>
        <v>6350</v>
      </c>
      <c r="F213" s="12">
        <f t="shared" si="59"/>
        <v>6350</v>
      </c>
      <c r="G213" s="12">
        <f t="shared" si="59"/>
        <v>6350</v>
      </c>
      <c r="H213" s="12">
        <f t="shared" si="59"/>
        <v>6350</v>
      </c>
      <c r="I213" s="12">
        <f t="shared" si="59"/>
        <v>6350</v>
      </c>
      <c r="J213" s="12">
        <f t="shared" si="59"/>
        <v>6350</v>
      </c>
      <c r="K213" s="12">
        <f t="shared" si="59"/>
        <v>6350</v>
      </c>
      <c r="L213" s="12">
        <f t="shared" si="59"/>
        <v>6350</v>
      </c>
      <c r="M213" s="12">
        <f t="shared" si="59"/>
        <v>1900</v>
      </c>
      <c r="N213" s="12">
        <f t="shared" si="59"/>
        <v>500</v>
      </c>
      <c r="O213" s="12">
        <f>SUM(C213:N213)</f>
        <v>53200</v>
      </c>
    </row>
    <row r="214" spans="1:15" ht="15" customHeight="1" x14ac:dyDescent="0.25">
      <c r="A214">
        <v>21101</v>
      </c>
      <c r="B214" t="s">
        <v>57</v>
      </c>
      <c r="C214" s="22">
        <v>0</v>
      </c>
      <c r="D214" s="22">
        <v>0</v>
      </c>
      <c r="E214" s="22">
        <v>800</v>
      </c>
      <c r="F214" s="22">
        <v>800</v>
      </c>
      <c r="G214" s="22">
        <v>800</v>
      </c>
      <c r="H214" s="22">
        <v>800</v>
      </c>
      <c r="I214" s="22">
        <v>800</v>
      </c>
      <c r="J214" s="22">
        <v>800</v>
      </c>
      <c r="K214" s="22">
        <v>800</v>
      </c>
      <c r="L214" s="22">
        <v>800</v>
      </c>
      <c r="M214" s="22">
        <v>0</v>
      </c>
      <c r="N214" s="22">
        <v>0</v>
      </c>
      <c r="O214" s="14">
        <f>SUM(C214:N214)</f>
        <v>6400</v>
      </c>
    </row>
    <row r="215" spans="1:15" ht="15" customHeight="1" x14ac:dyDescent="0.25">
      <c r="A215">
        <v>21201</v>
      </c>
      <c r="B215" t="s">
        <v>122</v>
      </c>
      <c r="C215" s="22">
        <v>0</v>
      </c>
      <c r="D215" s="22">
        <v>0</v>
      </c>
      <c r="E215" s="22">
        <v>100</v>
      </c>
      <c r="F215" s="22">
        <v>100</v>
      </c>
      <c r="G215" s="22">
        <v>100</v>
      </c>
      <c r="H215" s="22">
        <v>100</v>
      </c>
      <c r="I215" s="22">
        <v>100</v>
      </c>
      <c r="J215" s="22">
        <v>100</v>
      </c>
      <c r="K215" s="22">
        <v>100</v>
      </c>
      <c r="L215" s="22">
        <v>100</v>
      </c>
      <c r="M215" s="22">
        <v>0</v>
      </c>
      <c r="N215" s="22">
        <v>0</v>
      </c>
      <c r="O215" s="14">
        <f t="shared" ref="O215:O235" si="60">SUM(C215:N215)</f>
        <v>800</v>
      </c>
    </row>
    <row r="216" spans="1:15" ht="15" customHeight="1" x14ac:dyDescent="0.25">
      <c r="A216">
        <v>21202</v>
      </c>
      <c r="B216" t="s">
        <v>151</v>
      </c>
      <c r="C216" s="22">
        <v>0</v>
      </c>
      <c r="D216" s="22">
        <v>0</v>
      </c>
      <c r="E216" s="22">
        <v>100</v>
      </c>
      <c r="F216" s="22">
        <v>100</v>
      </c>
      <c r="G216" s="22">
        <v>100</v>
      </c>
      <c r="H216" s="22">
        <v>100</v>
      </c>
      <c r="I216" s="22">
        <v>100</v>
      </c>
      <c r="J216" s="22">
        <v>100</v>
      </c>
      <c r="K216" s="22">
        <v>100</v>
      </c>
      <c r="L216" s="22">
        <v>100</v>
      </c>
      <c r="M216" s="22">
        <v>0</v>
      </c>
      <c r="N216" s="22">
        <v>0</v>
      </c>
      <c r="O216" s="14">
        <f t="shared" si="60"/>
        <v>800</v>
      </c>
    </row>
    <row r="217" spans="1:15" ht="15" customHeight="1" x14ac:dyDescent="0.25">
      <c r="A217">
        <v>21301</v>
      </c>
      <c r="B217" t="s">
        <v>152</v>
      </c>
      <c r="C217" s="22">
        <v>0</v>
      </c>
      <c r="D217" s="22">
        <v>0</v>
      </c>
      <c r="E217" s="22">
        <v>100</v>
      </c>
      <c r="F217" s="22">
        <v>100</v>
      </c>
      <c r="G217" s="22">
        <v>100</v>
      </c>
      <c r="H217" s="22">
        <v>100</v>
      </c>
      <c r="I217" s="22">
        <v>100</v>
      </c>
      <c r="J217" s="22">
        <v>100</v>
      </c>
      <c r="K217" s="22">
        <v>100</v>
      </c>
      <c r="L217" s="22">
        <v>100</v>
      </c>
      <c r="M217" s="22">
        <v>0</v>
      </c>
      <c r="N217" s="22">
        <v>0</v>
      </c>
      <c r="O217" s="14">
        <f t="shared" si="60"/>
        <v>800</v>
      </c>
    </row>
    <row r="218" spans="1:15" ht="15" customHeight="1" x14ac:dyDescent="0.25">
      <c r="A218">
        <v>21401</v>
      </c>
      <c r="B218" t="s">
        <v>63</v>
      </c>
      <c r="C218" s="22">
        <v>0</v>
      </c>
      <c r="D218" s="22">
        <v>0</v>
      </c>
      <c r="E218" s="22">
        <v>500</v>
      </c>
      <c r="F218" s="22">
        <v>500</v>
      </c>
      <c r="G218" s="22">
        <v>500</v>
      </c>
      <c r="H218" s="22">
        <v>500</v>
      </c>
      <c r="I218" s="22">
        <v>500</v>
      </c>
      <c r="J218" s="22">
        <v>500</v>
      </c>
      <c r="K218" s="22">
        <v>500</v>
      </c>
      <c r="L218" s="22">
        <v>500</v>
      </c>
      <c r="M218" s="22">
        <v>0</v>
      </c>
      <c r="N218" s="22">
        <v>0</v>
      </c>
      <c r="O218" s="14">
        <f t="shared" si="60"/>
        <v>4000</v>
      </c>
    </row>
    <row r="219" spans="1:15" ht="15" customHeight="1" x14ac:dyDescent="0.25">
      <c r="A219">
        <v>21501</v>
      </c>
      <c r="B219" t="s">
        <v>65</v>
      </c>
      <c r="C219" s="22">
        <v>0</v>
      </c>
      <c r="D219" s="22">
        <v>0</v>
      </c>
      <c r="E219" s="22">
        <v>100</v>
      </c>
      <c r="F219" s="22">
        <v>100</v>
      </c>
      <c r="G219" s="22">
        <v>100</v>
      </c>
      <c r="H219" s="22">
        <v>100</v>
      </c>
      <c r="I219" s="22">
        <v>100</v>
      </c>
      <c r="J219" s="22">
        <v>100</v>
      </c>
      <c r="K219" s="22">
        <v>100</v>
      </c>
      <c r="L219" s="22">
        <v>100</v>
      </c>
      <c r="M219" s="22">
        <v>0</v>
      </c>
      <c r="N219" s="22">
        <v>0</v>
      </c>
      <c r="O219" s="14">
        <f t="shared" si="60"/>
        <v>800</v>
      </c>
    </row>
    <row r="220" spans="1:15" ht="15" customHeight="1" x14ac:dyDescent="0.25">
      <c r="A220">
        <v>21502</v>
      </c>
      <c r="B220" t="s">
        <v>153</v>
      </c>
      <c r="C220" s="22">
        <v>0</v>
      </c>
      <c r="D220" s="22">
        <v>0</v>
      </c>
      <c r="E220" s="22">
        <v>500</v>
      </c>
      <c r="F220" s="22">
        <v>500</v>
      </c>
      <c r="G220" s="22">
        <v>500</v>
      </c>
      <c r="H220" s="22">
        <v>500</v>
      </c>
      <c r="I220" s="22">
        <v>500</v>
      </c>
      <c r="J220" s="22">
        <v>500</v>
      </c>
      <c r="K220" s="22">
        <v>500</v>
      </c>
      <c r="L220" s="22">
        <v>500</v>
      </c>
      <c r="M220" s="22">
        <v>500</v>
      </c>
      <c r="N220" s="22">
        <v>500</v>
      </c>
      <c r="O220" s="14">
        <f t="shared" si="60"/>
        <v>5000</v>
      </c>
    </row>
    <row r="221" spans="1:15" ht="15" customHeight="1" x14ac:dyDescent="0.25">
      <c r="A221">
        <v>21601</v>
      </c>
      <c r="B221" t="s">
        <v>21</v>
      </c>
      <c r="C221" s="22">
        <v>0</v>
      </c>
      <c r="D221" s="22">
        <v>0</v>
      </c>
      <c r="E221" s="22">
        <v>1000</v>
      </c>
      <c r="F221" s="22">
        <v>1000</v>
      </c>
      <c r="G221" s="22">
        <v>1000</v>
      </c>
      <c r="H221" s="22">
        <v>1000</v>
      </c>
      <c r="I221" s="22">
        <v>1000</v>
      </c>
      <c r="J221" s="22">
        <v>1000</v>
      </c>
      <c r="K221" s="22">
        <v>1000</v>
      </c>
      <c r="L221" s="22">
        <v>1000</v>
      </c>
      <c r="M221" s="22">
        <v>1000</v>
      </c>
      <c r="N221" s="22">
        <v>0</v>
      </c>
      <c r="O221" s="14">
        <f t="shared" si="60"/>
        <v>9000</v>
      </c>
    </row>
    <row r="222" spans="1:15" ht="15" customHeight="1" x14ac:dyDescent="0.25">
      <c r="A222">
        <v>22105</v>
      </c>
      <c r="B222" t="s">
        <v>123</v>
      </c>
      <c r="C222" s="22">
        <v>0</v>
      </c>
      <c r="D222" s="22">
        <v>0</v>
      </c>
      <c r="E222" s="22">
        <v>100</v>
      </c>
      <c r="F222" s="22">
        <v>100</v>
      </c>
      <c r="G222" s="22">
        <v>100</v>
      </c>
      <c r="H222" s="22">
        <v>100</v>
      </c>
      <c r="I222" s="22">
        <v>100</v>
      </c>
      <c r="J222" s="22">
        <v>100</v>
      </c>
      <c r="K222" s="22">
        <v>100</v>
      </c>
      <c r="L222" s="22">
        <v>100</v>
      </c>
      <c r="M222" s="22">
        <v>0</v>
      </c>
      <c r="N222" s="22">
        <v>0</v>
      </c>
      <c r="O222" s="14">
        <f t="shared" si="60"/>
        <v>800</v>
      </c>
    </row>
    <row r="223" spans="1:15" ht="15" customHeight="1" x14ac:dyDescent="0.25">
      <c r="A223">
        <v>22106</v>
      </c>
      <c r="B223" t="s">
        <v>33</v>
      </c>
      <c r="C223" s="22">
        <v>0</v>
      </c>
      <c r="D223" s="22">
        <v>0</v>
      </c>
      <c r="E223" s="22">
        <v>500</v>
      </c>
      <c r="F223" s="22">
        <v>500</v>
      </c>
      <c r="G223" s="22">
        <v>500</v>
      </c>
      <c r="H223" s="22">
        <v>500</v>
      </c>
      <c r="I223" s="22">
        <v>500</v>
      </c>
      <c r="J223" s="22">
        <v>500</v>
      </c>
      <c r="K223" s="22">
        <v>500</v>
      </c>
      <c r="L223" s="22">
        <v>500</v>
      </c>
      <c r="M223" s="22">
        <v>400</v>
      </c>
      <c r="N223" s="22">
        <v>0</v>
      </c>
      <c r="O223" s="14">
        <f t="shared" si="60"/>
        <v>4400</v>
      </c>
    </row>
    <row r="224" spans="1:15" ht="15" customHeight="1" x14ac:dyDescent="0.25">
      <c r="A224">
        <v>22301</v>
      </c>
      <c r="B224" t="s">
        <v>124</v>
      </c>
      <c r="C224" s="22">
        <v>0</v>
      </c>
      <c r="D224" s="22">
        <v>0</v>
      </c>
      <c r="E224" s="22">
        <v>100</v>
      </c>
      <c r="F224" s="22">
        <v>100</v>
      </c>
      <c r="G224" s="22">
        <v>100</v>
      </c>
      <c r="H224" s="22">
        <v>100</v>
      </c>
      <c r="I224" s="22">
        <v>100</v>
      </c>
      <c r="J224" s="22">
        <v>100</v>
      </c>
      <c r="K224" s="22">
        <v>100</v>
      </c>
      <c r="L224" s="22">
        <v>100</v>
      </c>
      <c r="M224" s="22">
        <v>0</v>
      </c>
      <c r="N224" s="22">
        <v>0</v>
      </c>
      <c r="O224" s="14">
        <f t="shared" si="60"/>
        <v>800</v>
      </c>
    </row>
    <row r="225" spans="1:16" ht="15" customHeight="1" x14ac:dyDescent="0.25">
      <c r="A225">
        <v>24601</v>
      </c>
      <c r="B225" t="s">
        <v>22</v>
      </c>
      <c r="C225" s="22">
        <v>0</v>
      </c>
      <c r="D225" s="22">
        <v>0</v>
      </c>
      <c r="E225" s="22">
        <v>500</v>
      </c>
      <c r="F225" s="22">
        <v>500</v>
      </c>
      <c r="G225" s="22">
        <v>500</v>
      </c>
      <c r="H225" s="22">
        <v>500</v>
      </c>
      <c r="I225" s="22">
        <v>500</v>
      </c>
      <c r="J225" s="22">
        <v>500</v>
      </c>
      <c r="K225" s="22">
        <v>500</v>
      </c>
      <c r="L225" s="22">
        <v>500</v>
      </c>
      <c r="M225" s="22">
        <v>0</v>
      </c>
      <c r="N225" s="22">
        <v>0</v>
      </c>
      <c r="O225" s="14">
        <f t="shared" si="60"/>
        <v>4000</v>
      </c>
    </row>
    <row r="226" spans="1:16" ht="15" customHeight="1" x14ac:dyDescent="0.25">
      <c r="A226">
        <v>24901</v>
      </c>
      <c r="B226" t="s">
        <v>126</v>
      </c>
      <c r="C226" s="22">
        <v>0</v>
      </c>
      <c r="D226" s="22">
        <v>0</v>
      </c>
      <c r="E226" s="22">
        <v>150</v>
      </c>
      <c r="F226" s="22">
        <v>150</v>
      </c>
      <c r="G226" s="22">
        <v>150</v>
      </c>
      <c r="H226" s="22">
        <v>150</v>
      </c>
      <c r="I226" s="22">
        <v>150</v>
      </c>
      <c r="J226" s="22">
        <v>150</v>
      </c>
      <c r="K226" s="22">
        <v>150</v>
      </c>
      <c r="L226" s="22">
        <v>150</v>
      </c>
      <c r="M226" s="22">
        <v>0</v>
      </c>
      <c r="N226" s="22">
        <v>0</v>
      </c>
      <c r="O226" s="14">
        <f t="shared" si="60"/>
        <v>1200</v>
      </c>
    </row>
    <row r="227" spans="1:16" ht="15" customHeight="1" x14ac:dyDescent="0.25">
      <c r="A227">
        <v>25201</v>
      </c>
      <c r="B227" t="s">
        <v>127</v>
      </c>
      <c r="C227" s="22">
        <v>0</v>
      </c>
      <c r="D227" s="22">
        <v>0</v>
      </c>
      <c r="E227" s="22">
        <v>100</v>
      </c>
      <c r="F227" s="22">
        <v>100</v>
      </c>
      <c r="G227" s="22">
        <v>100</v>
      </c>
      <c r="H227" s="22">
        <v>100</v>
      </c>
      <c r="I227" s="22">
        <v>100</v>
      </c>
      <c r="J227" s="22">
        <v>100</v>
      </c>
      <c r="K227" s="22">
        <v>100</v>
      </c>
      <c r="L227" s="22">
        <v>100</v>
      </c>
      <c r="M227" s="22">
        <v>0</v>
      </c>
      <c r="N227" s="22">
        <v>0</v>
      </c>
      <c r="O227" s="14">
        <f t="shared" si="60"/>
        <v>800</v>
      </c>
    </row>
    <row r="228" spans="1:16" ht="15" customHeight="1" x14ac:dyDescent="0.25">
      <c r="A228">
        <v>25301</v>
      </c>
      <c r="B228" t="s">
        <v>72</v>
      </c>
      <c r="C228" s="22">
        <v>0</v>
      </c>
      <c r="D228" s="22">
        <v>0</v>
      </c>
      <c r="E228" s="22">
        <v>100</v>
      </c>
      <c r="F228" s="22">
        <v>100</v>
      </c>
      <c r="G228" s="22">
        <v>100</v>
      </c>
      <c r="H228" s="22">
        <v>100</v>
      </c>
      <c r="I228" s="22">
        <v>100</v>
      </c>
      <c r="J228" s="22">
        <v>100</v>
      </c>
      <c r="K228" s="22">
        <v>100</v>
      </c>
      <c r="L228" s="22">
        <v>100</v>
      </c>
      <c r="M228" s="22">
        <v>0</v>
      </c>
      <c r="N228" s="22">
        <v>0</v>
      </c>
      <c r="O228" s="14">
        <f t="shared" si="60"/>
        <v>800</v>
      </c>
    </row>
    <row r="229" spans="1:16" ht="15" customHeight="1" x14ac:dyDescent="0.25">
      <c r="A229">
        <v>27102</v>
      </c>
      <c r="B229" t="s">
        <v>75</v>
      </c>
      <c r="C229" s="22">
        <v>0</v>
      </c>
      <c r="D229" s="22">
        <v>0</v>
      </c>
      <c r="E229" s="22">
        <v>100</v>
      </c>
      <c r="F229" s="22">
        <v>100</v>
      </c>
      <c r="G229" s="22">
        <v>100</v>
      </c>
      <c r="H229" s="22">
        <v>100</v>
      </c>
      <c r="I229" s="22">
        <v>100</v>
      </c>
      <c r="J229" s="22">
        <v>100</v>
      </c>
      <c r="K229" s="22">
        <v>100</v>
      </c>
      <c r="L229" s="22">
        <v>100</v>
      </c>
      <c r="M229" s="22">
        <v>0</v>
      </c>
      <c r="N229" s="22">
        <v>0</v>
      </c>
      <c r="O229" s="14">
        <f t="shared" si="60"/>
        <v>800</v>
      </c>
    </row>
    <row r="230" spans="1:16" ht="15" customHeight="1" x14ac:dyDescent="0.25">
      <c r="A230">
        <v>27501</v>
      </c>
      <c r="B230" t="s">
        <v>128</v>
      </c>
      <c r="C230" s="22">
        <v>0</v>
      </c>
      <c r="D230" s="22">
        <v>0</v>
      </c>
      <c r="E230" s="22">
        <v>100</v>
      </c>
      <c r="F230" s="22">
        <v>100</v>
      </c>
      <c r="G230" s="22">
        <v>100</v>
      </c>
      <c r="H230" s="22">
        <v>100</v>
      </c>
      <c r="I230" s="22">
        <v>100</v>
      </c>
      <c r="J230" s="22">
        <v>100</v>
      </c>
      <c r="K230" s="22">
        <v>100</v>
      </c>
      <c r="L230" s="22">
        <v>100</v>
      </c>
      <c r="M230" s="22">
        <v>0</v>
      </c>
      <c r="N230" s="22">
        <v>0</v>
      </c>
      <c r="O230" s="14">
        <f t="shared" si="60"/>
        <v>800</v>
      </c>
    </row>
    <row r="231" spans="1:16" ht="15" customHeight="1" x14ac:dyDescent="0.25">
      <c r="A231">
        <v>29101</v>
      </c>
      <c r="B231" t="s">
        <v>77</v>
      </c>
      <c r="C231" s="22">
        <v>0</v>
      </c>
      <c r="D231" s="22">
        <v>0</v>
      </c>
      <c r="E231" s="22">
        <v>300</v>
      </c>
      <c r="F231" s="22">
        <v>300</v>
      </c>
      <c r="G231" s="22">
        <v>300</v>
      </c>
      <c r="H231" s="22">
        <v>300</v>
      </c>
      <c r="I231" s="22">
        <v>300</v>
      </c>
      <c r="J231" s="22">
        <v>300</v>
      </c>
      <c r="K231" s="22">
        <v>300</v>
      </c>
      <c r="L231" s="22">
        <v>300</v>
      </c>
      <c r="M231" s="22">
        <v>0</v>
      </c>
      <c r="N231" s="22">
        <v>0</v>
      </c>
      <c r="O231" s="14">
        <f t="shared" si="60"/>
        <v>2400</v>
      </c>
    </row>
    <row r="232" spans="1:16" ht="15" customHeight="1" x14ac:dyDescent="0.25">
      <c r="A232">
        <v>29201</v>
      </c>
      <c r="B232" t="s">
        <v>129</v>
      </c>
      <c r="C232" s="22">
        <v>0</v>
      </c>
      <c r="D232" s="22">
        <v>0</v>
      </c>
      <c r="E232" s="22">
        <v>200</v>
      </c>
      <c r="F232" s="22">
        <v>200</v>
      </c>
      <c r="G232" s="22">
        <v>200</v>
      </c>
      <c r="H232" s="22">
        <v>200</v>
      </c>
      <c r="I232" s="22">
        <v>200</v>
      </c>
      <c r="J232" s="22">
        <v>200</v>
      </c>
      <c r="K232" s="22">
        <v>200</v>
      </c>
      <c r="L232" s="22">
        <v>200</v>
      </c>
      <c r="M232" s="22">
        <v>0</v>
      </c>
      <c r="N232" s="22">
        <v>0</v>
      </c>
      <c r="O232" s="14">
        <f t="shared" si="60"/>
        <v>1600</v>
      </c>
    </row>
    <row r="233" spans="1:16" ht="15" customHeight="1" x14ac:dyDescent="0.25">
      <c r="A233">
        <v>29301</v>
      </c>
      <c r="B233" t="s">
        <v>154</v>
      </c>
      <c r="C233" s="22">
        <v>0</v>
      </c>
      <c r="D233" s="22">
        <v>0</v>
      </c>
      <c r="E233" s="22">
        <v>400</v>
      </c>
      <c r="F233" s="22">
        <v>400</v>
      </c>
      <c r="G233" s="22">
        <v>400</v>
      </c>
      <c r="H233" s="22">
        <v>400</v>
      </c>
      <c r="I233" s="22">
        <v>400</v>
      </c>
      <c r="J233" s="22">
        <v>400</v>
      </c>
      <c r="K233" s="22">
        <v>400</v>
      </c>
      <c r="L233" s="22">
        <v>400</v>
      </c>
      <c r="M233" s="22">
        <v>0</v>
      </c>
      <c r="N233" s="22">
        <v>0</v>
      </c>
      <c r="O233" s="14">
        <f t="shared" si="60"/>
        <v>3200</v>
      </c>
    </row>
    <row r="234" spans="1:16" ht="15" customHeight="1" x14ac:dyDescent="0.25">
      <c r="A234">
        <v>29401</v>
      </c>
      <c r="B234" t="s">
        <v>155</v>
      </c>
      <c r="C234" s="22">
        <v>0</v>
      </c>
      <c r="D234" s="22">
        <v>0</v>
      </c>
      <c r="E234" s="22">
        <v>400</v>
      </c>
      <c r="F234" s="22">
        <v>400</v>
      </c>
      <c r="G234" s="22">
        <v>400</v>
      </c>
      <c r="H234" s="22">
        <v>400</v>
      </c>
      <c r="I234" s="22">
        <v>400</v>
      </c>
      <c r="J234" s="22">
        <v>400</v>
      </c>
      <c r="K234" s="22">
        <v>400</v>
      </c>
      <c r="L234" s="22">
        <v>400</v>
      </c>
      <c r="M234" s="22">
        <v>0</v>
      </c>
      <c r="N234" s="22">
        <v>0</v>
      </c>
      <c r="O234" s="56">
        <f t="shared" si="60"/>
        <v>3200</v>
      </c>
    </row>
    <row r="235" spans="1:16" ht="15" customHeight="1" x14ac:dyDescent="0.25">
      <c r="A235">
        <v>29901</v>
      </c>
      <c r="B235" t="s">
        <v>131</v>
      </c>
      <c r="C235" s="22">
        <v>0</v>
      </c>
      <c r="D235" s="22">
        <v>0</v>
      </c>
      <c r="E235" s="22">
        <v>100</v>
      </c>
      <c r="F235" s="22">
        <v>100</v>
      </c>
      <c r="G235" s="22">
        <v>100</v>
      </c>
      <c r="H235" s="22">
        <v>100</v>
      </c>
      <c r="I235" s="22">
        <v>100</v>
      </c>
      <c r="J235" s="22">
        <v>100</v>
      </c>
      <c r="K235" s="22">
        <v>100</v>
      </c>
      <c r="L235" s="22">
        <v>100</v>
      </c>
      <c r="M235" s="22">
        <v>0</v>
      </c>
      <c r="N235" s="22">
        <v>0</v>
      </c>
      <c r="O235" s="14">
        <f t="shared" si="60"/>
        <v>800</v>
      </c>
      <c r="P235" s="59"/>
    </row>
    <row r="236" spans="1:16" ht="15" customHeight="1" x14ac:dyDescent="0.25">
      <c r="A236" s="10">
        <v>30000</v>
      </c>
      <c r="B236" s="19" t="s">
        <v>23</v>
      </c>
      <c r="C236" s="12">
        <f t="shared" ref="C236:N236" si="61">SUM(C237:C249)</f>
        <v>0</v>
      </c>
      <c r="D236" s="12">
        <f t="shared" si="61"/>
        <v>100</v>
      </c>
      <c r="E236" s="12">
        <f t="shared" si="61"/>
        <v>23400</v>
      </c>
      <c r="F236" s="12">
        <f t="shared" si="61"/>
        <v>9050</v>
      </c>
      <c r="G236" s="12">
        <f t="shared" si="61"/>
        <v>8600</v>
      </c>
      <c r="H236" s="12">
        <f t="shared" si="61"/>
        <v>8600</v>
      </c>
      <c r="I236" s="12">
        <f t="shared" si="61"/>
        <v>10750</v>
      </c>
      <c r="J236" s="12">
        <f t="shared" si="61"/>
        <v>8600</v>
      </c>
      <c r="K236" s="12">
        <f t="shared" si="61"/>
        <v>8600</v>
      </c>
      <c r="L236" s="12">
        <f t="shared" si="61"/>
        <v>10250</v>
      </c>
      <c r="M236" s="12">
        <f t="shared" si="61"/>
        <v>7500</v>
      </c>
      <c r="N236" s="12">
        <f t="shared" si="61"/>
        <v>7400</v>
      </c>
      <c r="O236" s="12">
        <f>SUM(C236:N236)</f>
        <v>102850</v>
      </c>
    </row>
    <row r="237" spans="1:16" ht="15" customHeight="1" x14ac:dyDescent="0.25">
      <c r="A237">
        <v>31802</v>
      </c>
      <c r="B237" t="s">
        <v>25</v>
      </c>
      <c r="C237" s="22">
        <v>0</v>
      </c>
      <c r="D237" s="22">
        <v>0</v>
      </c>
      <c r="E237" s="22">
        <v>100</v>
      </c>
      <c r="F237" s="22">
        <v>100</v>
      </c>
      <c r="G237" s="22">
        <v>100</v>
      </c>
      <c r="H237" s="22">
        <v>100</v>
      </c>
      <c r="I237" s="22">
        <v>100</v>
      </c>
      <c r="J237" s="22">
        <v>100</v>
      </c>
      <c r="K237" s="22">
        <v>100</v>
      </c>
      <c r="L237" s="22">
        <v>100</v>
      </c>
      <c r="M237" s="22">
        <v>0</v>
      </c>
      <c r="N237" s="22">
        <v>0</v>
      </c>
      <c r="O237" s="14">
        <f t="shared" ref="O237:O249" si="62">SUM(C237:N237)</f>
        <v>800</v>
      </c>
    </row>
    <row r="238" spans="1:16" s="41" customFormat="1" ht="15" customHeight="1" x14ac:dyDescent="0.25">
      <c r="A238" s="41">
        <v>32201</v>
      </c>
      <c r="B238" s="41" t="s">
        <v>49</v>
      </c>
      <c r="C238" s="49">
        <v>0</v>
      </c>
      <c r="D238" s="49">
        <v>0</v>
      </c>
      <c r="E238" s="49">
        <v>22200</v>
      </c>
      <c r="F238" s="49">
        <v>7400</v>
      </c>
      <c r="G238" s="49">
        <v>7400</v>
      </c>
      <c r="H238" s="49">
        <v>7400</v>
      </c>
      <c r="I238" s="49">
        <v>7400</v>
      </c>
      <c r="J238" s="49">
        <v>7400</v>
      </c>
      <c r="K238" s="49">
        <v>7400</v>
      </c>
      <c r="L238" s="49">
        <v>7400</v>
      </c>
      <c r="M238" s="49">
        <v>7400</v>
      </c>
      <c r="N238" s="49">
        <v>7400</v>
      </c>
      <c r="O238" s="14">
        <f t="shared" si="62"/>
        <v>88800</v>
      </c>
    </row>
    <row r="239" spans="1:16" s="41" customFormat="1" ht="15" customHeight="1" x14ac:dyDescent="0.25">
      <c r="A239" s="41">
        <v>32302</v>
      </c>
      <c r="B239" s="41" t="s">
        <v>91</v>
      </c>
      <c r="C239" s="49">
        <v>0</v>
      </c>
      <c r="D239" s="49">
        <v>0</v>
      </c>
      <c r="E239" s="49">
        <v>100</v>
      </c>
      <c r="F239" s="49">
        <v>100</v>
      </c>
      <c r="G239" s="49">
        <v>100</v>
      </c>
      <c r="H239" s="49">
        <v>100</v>
      </c>
      <c r="I239" s="49">
        <v>100</v>
      </c>
      <c r="J239" s="49">
        <v>100</v>
      </c>
      <c r="K239" s="49">
        <v>100</v>
      </c>
      <c r="L239" s="49">
        <v>100</v>
      </c>
      <c r="M239" s="49">
        <v>0</v>
      </c>
      <c r="N239" s="49">
        <v>0</v>
      </c>
      <c r="O239" s="14">
        <f t="shared" si="62"/>
        <v>800</v>
      </c>
    </row>
    <row r="240" spans="1:16" ht="15" customHeight="1" x14ac:dyDescent="0.25">
      <c r="A240">
        <v>33401</v>
      </c>
      <c r="B240" t="s">
        <v>92</v>
      </c>
      <c r="C240" s="22">
        <v>0</v>
      </c>
      <c r="D240" s="22">
        <v>0</v>
      </c>
      <c r="E240" s="22">
        <v>100</v>
      </c>
      <c r="F240" s="22">
        <v>100</v>
      </c>
      <c r="G240" s="22">
        <v>100</v>
      </c>
      <c r="H240" s="22">
        <v>100</v>
      </c>
      <c r="I240" s="22">
        <v>100</v>
      </c>
      <c r="J240" s="22">
        <v>100</v>
      </c>
      <c r="K240" s="22">
        <v>100</v>
      </c>
      <c r="L240" s="22">
        <v>100</v>
      </c>
      <c r="M240" s="22">
        <v>0</v>
      </c>
      <c r="N240" s="22">
        <v>0</v>
      </c>
      <c r="O240" s="14">
        <f t="shared" si="62"/>
        <v>800</v>
      </c>
    </row>
    <row r="241" spans="1:17" s="41" customFormat="1" ht="15" customHeight="1" x14ac:dyDescent="0.25">
      <c r="A241" s="41">
        <v>35301</v>
      </c>
      <c r="B241" s="41" t="s">
        <v>139</v>
      </c>
      <c r="C241" s="49">
        <v>0</v>
      </c>
      <c r="D241" s="49">
        <v>0</v>
      </c>
      <c r="E241" s="49">
        <v>100</v>
      </c>
      <c r="F241" s="49">
        <v>100</v>
      </c>
      <c r="G241" s="49">
        <v>100</v>
      </c>
      <c r="H241" s="49">
        <v>100</v>
      </c>
      <c r="I241" s="49">
        <v>100</v>
      </c>
      <c r="J241" s="49">
        <v>100</v>
      </c>
      <c r="K241" s="49">
        <v>100</v>
      </c>
      <c r="L241" s="49">
        <v>100</v>
      </c>
      <c r="M241" s="49">
        <v>0</v>
      </c>
      <c r="N241" s="49">
        <v>0</v>
      </c>
      <c r="O241" s="14">
        <f t="shared" si="62"/>
        <v>800</v>
      </c>
    </row>
    <row r="242" spans="1:17" ht="15" customHeight="1" x14ac:dyDescent="0.25">
      <c r="A242">
        <v>35801</v>
      </c>
      <c r="B242" t="s">
        <v>141</v>
      </c>
      <c r="C242" s="22">
        <v>0</v>
      </c>
      <c r="D242" s="22">
        <v>0</v>
      </c>
      <c r="E242" s="22">
        <v>100</v>
      </c>
      <c r="F242" s="22">
        <v>100</v>
      </c>
      <c r="G242" s="22">
        <v>100</v>
      </c>
      <c r="H242" s="22">
        <v>100</v>
      </c>
      <c r="I242" s="22">
        <v>100</v>
      </c>
      <c r="J242" s="22">
        <v>100</v>
      </c>
      <c r="K242" s="22">
        <v>100</v>
      </c>
      <c r="L242" s="22">
        <v>100</v>
      </c>
      <c r="M242" s="22">
        <v>0</v>
      </c>
      <c r="N242" s="22">
        <v>0</v>
      </c>
      <c r="O242" s="14">
        <f t="shared" si="62"/>
        <v>800</v>
      </c>
    </row>
    <row r="243" spans="1:17" ht="15" customHeight="1" x14ac:dyDescent="0.25">
      <c r="A243">
        <v>36401</v>
      </c>
      <c r="B243" t="s">
        <v>156</v>
      </c>
      <c r="C243" s="22">
        <v>0</v>
      </c>
      <c r="D243" s="22">
        <v>0</v>
      </c>
      <c r="E243" s="22">
        <v>100</v>
      </c>
      <c r="F243" s="22">
        <v>100</v>
      </c>
      <c r="G243" s="22">
        <v>100</v>
      </c>
      <c r="H243" s="22">
        <v>100</v>
      </c>
      <c r="I243" s="22">
        <v>100</v>
      </c>
      <c r="J243" s="22">
        <v>100</v>
      </c>
      <c r="K243" s="22">
        <v>100</v>
      </c>
      <c r="L243" s="22">
        <v>100</v>
      </c>
      <c r="M243" s="22">
        <v>0</v>
      </c>
      <c r="N243" s="22">
        <v>0</v>
      </c>
      <c r="O243" s="14">
        <f t="shared" si="62"/>
        <v>800</v>
      </c>
    </row>
    <row r="244" spans="1:17" ht="15" customHeight="1" x14ac:dyDescent="0.25">
      <c r="A244">
        <v>37101</v>
      </c>
      <c r="B244" t="s">
        <v>27</v>
      </c>
      <c r="C244" s="22">
        <v>0</v>
      </c>
      <c r="D244" s="22">
        <v>0</v>
      </c>
      <c r="E244" s="22">
        <v>0</v>
      </c>
      <c r="F244" s="22">
        <v>0</v>
      </c>
      <c r="G244" s="22">
        <v>0</v>
      </c>
      <c r="H244" s="22">
        <v>0</v>
      </c>
      <c r="I244" s="22">
        <v>550</v>
      </c>
      <c r="J244" s="22">
        <v>0</v>
      </c>
      <c r="K244" s="22">
        <v>0</v>
      </c>
      <c r="L244" s="22">
        <v>550</v>
      </c>
      <c r="M244" s="22">
        <v>0</v>
      </c>
      <c r="N244" s="22">
        <v>0</v>
      </c>
      <c r="O244" s="14">
        <f t="shared" si="62"/>
        <v>1100</v>
      </c>
    </row>
    <row r="245" spans="1:17" ht="15" customHeight="1" x14ac:dyDescent="0.25">
      <c r="A245">
        <v>37201</v>
      </c>
      <c r="B245" t="s">
        <v>109</v>
      </c>
      <c r="C245" s="22">
        <v>0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550</v>
      </c>
      <c r="J245" s="22">
        <v>0</v>
      </c>
      <c r="K245" s="22">
        <v>0</v>
      </c>
      <c r="L245" s="22">
        <v>550</v>
      </c>
      <c r="M245" s="22">
        <v>0</v>
      </c>
      <c r="N245" s="22">
        <v>0</v>
      </c>
      <c r="O245" s="14">
        <f t="shared" si="62"/>
        <v>1100</v>
      </c>
    </row>
    <row r="246" spans="1:17" ht="15" customHeight="1" x14ac:dyDescent="0.25">
      <c r="A246">
        <v>37501</v>
      </c>
      <c r="B246" t="s">
        <v>28</v>
      </c>
      <c r="C246" s="22">
        <v>0</v>
      </c>
      <c r="D246" s="22">
        <v>0</v>
      </c>
      <c r="E246" s="22">
        <v>500</v>
      </c>
      <c r="F246" s="22">
        <v>500</v>
      </c>
      <c r="G246" s="22">
        <v>500</v>
      </c>
      <c r="H246" s="22">
        <v>500</v>
      </c>
      <c r="I246" s="22">
        <v>500</v>
      </c>
      <c r="J246" s="22">
        <v>500</v>
      </c>
      <c r="K246" s="22">
        <v>500</v>
      </c>
      <c r="L246" s="22">
        <v>500</v>
      </c>
      <c r="M246" s="22">
        <v>0</v>
      </c>
      <c r="N246" s="22">
        <v>0</v>
      </c>
      <c r="O246" s="14">
        <f t="shared" si="62"/>
        <v>4000</v>
      </c>
    </row>
    <row r="247" spans="1:17" ht="15" customHeight="1" x14ac:dyDescent="0.25">
      <c r="A247">
        <v>37601</v>
      </c>
      <c r="B247" t="s">
        <v>157</v>
      </c>
      <c r="C247" s="22">
        <v>0</v>
      </c>
      <c r="D247" s="22">
        <v>0</v>
      </c>
      <c r="E247" s="22">
        <v>0</v>
      </c>
      <c r="F247" s="22">
        <v>0</v>
      </c>
      <c r="G247" s="22">
        <v>0</v>
      </c>
      <c r="H247" s="22">
        <v>0</v>
      </c>
      <c r="I247" s="22">
        <v>550</v>
      </c>
      <c r="J247" s="22">
        <v>0</v>
      </c>
      <c r="K247" s="22">
        <v>0</v>
      </c>
      <c r="L247" s="22">
        <v>550</v>
      </c>
      <c r="M247" s="22">
        <v>0</v>
      </c>
      <c r="N247" s="22">
        <v>0</v>
      </c>
      <c r="O247" s="14">
        <f t="shared" si="62"/>
        <v>1100</v>
      </c>
    </row>
    <row r="248" spans="1:17" ht="15" customHeight="1" x14ac:dyDescent="0.25">
      <c r="A248">
        <v>38301</v>
      </c>
      <c r="B248" t="s">
        <v>111</v>
      </c>
      <c r="C248" s="22">
        <v>0</v>
      </c>
      <c r="D248" s="22">
        <v>0</v>
      </c>
      <c r="E248" s="22">
        <v>0</v>
      </c>
      <c r="F248" s="22">
        <v>450</v>
      </c>
      <c r="G248" s="22">
        <v>0</v>
      </c>
      <c r="H248" s="22">
        <v>0</v>
      </c>
      <c r="I248" s="22">
        <v>500</v>
      </c>
      <c r="J248" s="22">
        <v>0</v>
      </c>
      <c r="K248" s="22">
        <v>0</v>
      </c>
      <c r="L248" s="22">
        <v>0</v>
      </c>
      <c r="M248" s="22">
        <v>0</v>
      </c>
      <c r="N248" s="22">
        <v>0</v>
      </c>
      <c r="O248" s="14">
        <f t="shared" si="62"/>
        <v>950</v>
      </c>
    </row>
    <row r="249" spans="1:17" x14ac:dyDescent="0.25">
      <c r="A249">
        <v>39903</v>
      </c>
      <c r="B249" t="s">
        <v>145</v>
      </c>
      <c r="C249" s="22">
        <v>0</v>
      </c>
      <c r="D249" s="22">
        <v>100</v>
      </c>
      <c r="E249" s="22">
        <v>100</v>
      </c>
      <c r="F249" s="22">
        <v>100</v>
      </c>
      <c r="G249" s="22">
        <v>100</v>
      </c>
      <c r="H249" s="22">
        <v>100</v>
      </c>
      <c r="I249" s="22">
        <v>100</v>
      </c>
      <c r="J249" s="22">
        <v>100</v>
      </c>
      <c r="K249" s="22">
        <v>100</v>
      </c>
      <c r="L249" s="22">
        <v>100</v>
      </c>
      <c r="M249" s="22">
        <v>100</v>
      </c>
      <c r="N249" s="22">
        <v>0</v>
      </c>
      <c r="O249" s="14">
        <f t="shared" si="62"/>
        <v>1000</v>
      </c>
      <c r="Q249" s="59"/>
    </row>
    <row r="250" spans="1:17" ht="15" customHeight="1" x14ac:dyDescent="0.25">
      <c r="A250" s="10">
        <v>50000</v>
      </c>
      <c r="B250" s="19" t="s">
        <v>30</v>
      </c>
      <c r="C250" s="12">
        <f>C251</f>
        <v>0</v>
      </c>
      <c r="D250" s="12">
        <f t="shared" ref="D250:N250" si="63">D251</f>
        <v>0</v>
      </c>
      <c r="E250" s="12">
        <f t="shared" si="63"/>
        <v>0</v>
      </c>
      <c r="F250" s="12">
        <f t="shared" si="63"/>
        <v>0</v>
      </c>
      <c r="G250" s="12">
        <f t="shared" si="63"/>
        <v>0</v>
      </c>
      <c r="H250" s="12">
        <f t="shared" si="63"/>
        <v>0</v>
      </c>
      <c r="I250" s="12">
        <f t="shared" si="63"/>
        <v>0</v>
      </c>
      <c r="J250" s="12">
        <f t="shared" si="63"/>
        <v>0</v>
      </c>
      <c r="K250" s="12">
        <f t="shared" si="63"/>
        <v>0</v>
      </c>
      <c r="L250" s="12">
        <f t="shared" si="63"/>
        <v>0</v>
      </c>
      <c r="M250" s="12">
        <f t="shared" si="63"/>
        <v>0</v>
      </c>
      <c r="N250" s="12">
        <f t="shared" si="63"/>
        <v>0</v>
      </c>
      <c r="O250" s="12">
        <f>SUM(C250:N250)</f>
        <v>0</v>
      </c>
    </row>
    <row r="251" spans="1:17" ht="15" customHeight="1" x14ac:dyDescent="0.25">
      <c r="A251">
        <v>56601</v>
      </c>
      <c r="B251" t="s">
        <v>158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14">
        <f>SUM(C251:N251)</f>
        <v>0</v>
      </c>
    </row>
    <row r="252" spans="1:17" ht="15.75" customHeight="1" x14ac:dyDescent="0.25">
      <c r="A252" s="6" t="s">
        <v>231</v>
      </c>
      <c r="B252" s="18" t="s">
        <v>159</v>
      </c>
      <c r="C252" s="8">
        <f t="shared" ref="C252:N252" si="64">C253+C258+C261</f>
        <v>0</v>
      </c>
      <c r="D252" s="8">
        <f t="shared" si="64"/>
        <v>0</v>
      </c>
      <c r="E252" s="8">
        <f t="shared" si="64"/>
        <v>2500</v>
      </c>
      <c r="F252" s="8">
        <f t="shared" si="64"/>
        <v>2500</v>
      </c>
      <c r="G252" s="8">
        <f t="shared" si="64"/>
        <v>2500</v>
      </c>
      <c r="H252" s="8">
        <f t="shared" si="64"/>
        <v>2500</v>
      </c>
      <c r="I252" s="8">
        <f t="shared" si="64"/>
        <v>2500</v>
      </c>
      <c r="J252" s="8">
        <f t="shared" si="64"/>
        <v>2500</v>
      </c>
      <c r="K252" s="8">
        <f t="shared" si="64"/>
        <v>2500</v>
      </c>
      <c r="L252" s="8">
        <f t="shared" si="64"/>
        <v>2500</v>
      </c>
      <c r="M252" s="8">
        <f t="shared" si="64"/>
        <v>2400</v>
      </c>
      <c r="N252" s="8">
        <f t="shared" si="64"/>
        <v>0</v>
      </c>
      <c r="O252" s="8">
        <f>SUM(C252:N252)</f>
        <v>22400</v>
      </c>
    </row>
    <row r="253" spans="1:17" ht="15" customHeight="1" x14ac:dyDescent="0.25">
      <c r="A253" s="10">
        <v>20000</v>
      </c>
      <c r="B253" s="19" t="s">
        <v>17</v>
      </c>
      <c r="C253" s="12">
        <f t="shared" ref="C253:N253" si="65">SUM(C254:C257)</f>
        <v>0</v>
      </c>
      <c r="D253" s="12">
        <f t="shared" si="65"/>
        <v>0</v>
      </c>
      <c r="E253" s="12">
        <f t="shared" si="65"/>
        <v>1000</v>
      </c>
      <c r="F253" s="12">
        <f t="shared" si="65"/>
        <v>1000</v>
      </c>
      <c r="G253" s="12">
        <f t="shared" si="65"/>
        <v>1000</v>
      </c>
      <c r="H253" s="12">
        <f t="shared" si="65"/>
        <v>1000</v>
      </c>
      <c r="I253" s="12">
        <f t="shared" si="65"/>
        <v>1000</v>
      </c>
      <c r="J253" s="12">
        <f t="shared" si="65"/>
        <v>1000</v>
      </c>
      <c r="K253" s="12">
        <f t="shared" si="65"/>
        <v>1000</v>
      </c>
      <c r="L253" s="12">
        <f t="shared" si="65"/>
        <v>1000</v>
      </c>
      <c r="M253" s="12">
        <f t="shared" si="65"/>
        <v>1000</v>
      </c>
      <c r="N253" s="12">
        <f t="shared" si="65"/>
        <v>0</v>
      </c>
      <c r="O253" s="12">
        <f>SUM(C253:N253)</f>
        <v>9000</v>
      </c>
    </row>
    <row r="254" spans="1:17" ht="15" customHeight="1" x14ac:dyDescent="0.25">
      <c r="A254">
        <v>21101</v>
      </c>
      <c r="B254" t="s">
        <v>18</v>
      </c>
      <c r="C254" s="45">
        <v>0</v>
      </c>
      <c r="D254" s="45">
        <v>0</v>
      </c>
      <c r="E254" s="45">
        <v>200</v>
      </c>
      <c r="F254" s="45">
        <v>200</v>
      </c>
      <c r="G254" s="45">
        <v>200</v>
      </c>
      <c r="H254" s="45">
        <v>200</v>
      </c>
      <c r="I254" s="45">
        <v>200</v>
      </c>
      <c r="J254" s="45">
        <v>200</v>
      </c>
      <c r="K254" s="45">
        <v>200</v>
      </c>
      <c r="L254" s="45">
        <v>200</v>
      </c>
      <c r="M254" s="45">
        <v>200</v>
      </c>
      <c r="N254" s="45">
        <v>0</v>
      </c>
      <c r="O254" s="14">
        <f t="shared" ref="O254:O263" si="66">SUM(C254:N254)</f>
        <v>1800</v>
      </c>
    </row>
    <row r="255" spans="1:17" ht="15" customHeight="1" x14ac:dyDescent="0.25">
      <c r="A255">
        <v>21401</v>
      </c>
      <c r="B255" t="s">
        <v>20</v>
      </c>
      <c r="C255" s="45">
        <v>0</v>
      </c>
      <c r="D255" s="45">
        <v>0</v>
      </c>
      <c r="E255" s="45">
        <v>200</v>
      </c>
      <c r="F255" s="45">
        <v>200</v>
      </c>
      <c r="G255" s="45">
        <v>200</v>
      </c>
      <c r="H255" s="45">
        <v>200</v>
      </c>
      <c r="I255" s="45">
        <v>200</v>
      </c>
      <c r="J255" s="45">
        <v>200</v>
      </c>
      <c r="K255" s="45">
        <v>200</v>
      </c>
      <c r="L255" s="45">
        <v>200</v>
      </c>
      <c r="M255" s="45">
        <v>200</v>
      </c>
      <c r="N255" s="45">
        <v>0</v>
      </c>
      <c r="O255" s="14">
        <f t="shared" si="66"/>
        <v>1800</v>
      </c>
    </row>
    <row r="256" spans="1:17" ht="15" customHeight="1" x14ac:dyDescent="0.25">
      <c r="A256">
        <v>21601</v>
      </c>
      <c r="B256" t="s">
        <v>21</v>
      </c>
      <c r="C256" s="45">
        <v>0</v>
      </c>
      <c r="D256" s="45">
        <v>0</v>
      </c>
      <c r="E256" s="45">
        <v>400</v>
      </c>
      <c r="F256" s="45">
        <v>400</v>
      </c>
      <c r="G256" s="45">
        <v>400</v>
      </c>
      <c r="H256" s="45">
        <v>400</v>
      </c>
      <c r="I256" s="45">
        <v>400</v>
      </c>
      <c r="J256" s="45">
        <v>400</v>
      </c>
      <c r="K256" s="45">
        <v>400</v>
      </c>
      <c r="L256" s="45">
        <v>400</v>
      </c>
      <c r="M256" s="45">
        <v>400</v>
      </c>
      <c r="N256" s="45">
        <v>0</v>
      </c>
      <c r="O256" s="14">
        <f t="shared" si="66"/>
        <v>3600</v>
      </c>
    </row>
    <row r="257" spans="1:18" ht="15" customHeight="1" x14ac:dyDescent="0.25">
      <c r="A257">
        <v>29401</v>
      </c>
      <c r="B257" t="s">
        <v>36</v>
      </c>
      <c r="C257" s="45">
        <v>0</v>
      </c>
      <c r="D257" s="45">
        <v>0</v>
      </c>
      <c r="E257" s="45">
        <v>200</v>
      </c>
      <c r="F257" s="45">
        <v>200</v>
      </c>
      <c r="G257" s="45">
        <v>200</v>
      </c>
      <c r="H257" s="45">
        <v>200</v>
      </c>
      <c r="I257" s="45">
        <v>200</v>
      </c>
      <c r="J257" s="45">
        <v>200</v>
      </c>
      <c r="K257" s="45">
        <v>200</v>
      </c>
      <c r="L257" s="45">
        <v>200</v>
      </c>
      <c r="M257" s="45">
        <v>200</v>
      </c>
      <c r="N257" s="45">
        <v>0</v>
      </c>
      <c r="O257" s="14">
        <f t="shared" si="66"/>
        <v>1800</v>
      </c>
      <c r="P257" s="59"/>
    </row>
    <row r="258" spans="1:18" ht="15" customHeight="1" x14ac:dyDescent="0.25">
      <c r="A258" s="10">
        <v>30000</v>
      </c>
      <c r="B258" s="19" t="s">
        <v>23</v>
      </c>
      <c r="C258" s="12">
        <f t="shared" ref="C258:N258" si="67">SUM(C259:C260)</f>
        <v>0</v>
      </c>
      <c r="D258" s="12">
        <f t="shared" si="67"/>
        <v>0</v>
      </c>
      <c r="E258" s="12">
        <f t="shared" si="67"/>
        <v>1500</v>
      </c>
      <c r="F258" s="12">
        <f t="shared" si="67"/>
        <v>1500</v>
      </c>
      <c r="G258" s="12">
        <f t="shared" si="67"/>
        <v>1500</v>
      </c>
      <c r="H258" s="12">
        <f t="shared" si="67"/>
        <v>1500</v>
      </c>
      <c r="I258" s="12">
        <f t="shared" si="67"/>
        <v>1500</v>
      </c>
      <c r="J258" s="12">
        <f t="shared" si="67"/>
        <v>1500</v>
      </c>
      <c r="K258" s="12">
        <f t="shared" si="67"/>
        <v>1500</v>
      </c>
      <c r="L258" s="12">
        <f t="shared" si="67"/>
        <v>1500</v>
      </c>
      <c r="M258" s="12">
        <f t="shared" si="67"/>
        <v>1400</v>
      </c>
      <c r="N258" s="12">
        <f t="shared" si="67"/>
        <v>0</v>
      </c>
      <c r="O258" s="12">
        <f t="shared" si="66"/>
        <v>13400</v>
      </c>
    </row>
    <row r="259" spans="1:18" ht="15" customHeight="1" x14ac:dyDescent="0.25">
      <c r="A259">
        <v>36101</v>
      </c>
      <c r="B259" t="s">
        <v>116</v>
      </c>
      <c r="C259" s="45">
        <v>0</v>
      </c>
      <c r="D259" s="45">
        <v>0</v>
      </c>
      <c r="E259" s="45">
        <v>100</v>
      </c>
      <c r="F259" s="45">
        <v>100</v>
      </c>
      <c r="G259" s="45">
        <v>100</v>
      </c>
      <c r="H259" s="45">
        <v>100</v>
      </c>
      <c r="I259" s="45">
        <v>100</v>
      </c>
      <c r="J259" s="45">
        <v>100</v>
      </c>
      <c r="K259" s="45">
        <v>100</v>
      </c>
      <c r="L259" s="45">
        <v>100</v>
      </c>
      <c r="M259" s="45">
        <v>0</v>
      </c>
      <c r="N259" s="45">
        <v>0</v>
      </c>
      <c r="O259" s="14">
        <f t="shared" si="66"/>
        <v>800</v>
      </c>
    </row>
    <row r="260" spans="1:18" ht="15" customHeight="1" x14ac:dyDescent="0.25">
      <c r="A260">
        <v>37501</v>
      </c>
      <c r="B260" t="s">
        <v>28</v>
      </c>
      <c r="C260" s="45">
        <v>0</v>
      </c>
      <c r="D260" s="45">
        <v>0</v>
      </c>
      <c r="E260" s="45">
        <v>1400</v>
      </c>
      <c r="F260" s="45">
        <v>1400</v>
      </c>
      <c r="G260" s="45">
        <v>1400</v>
      </c>
      <c r="H260" s="45">
        <v>1400</v>
      </c>
      <c r="I260" s="45">
        <v>1400</v>
      </c>
      <c r="J260" s="45">
        <v>1400</v>
      </c>
      <c r="K260" s="45">
        <v>1400</v>
      </c>
      <c r="L260" s="45">
        <v>1400</v>
      </c>
      <c r="M260" s="45">
        <v>1400</v>
      </c>
      <c r="N260" s="45">
        <v>0</v>
      </c>
      <c r="O260" s="14">
        <f t="shared" si="66"/>
        <v>12600</v>
      </c>
    </row>
    <row r="261" spans="1:18" ht="15" customHeight="1" x14ac:dyDescent="0.25">
      <c r="A261" s="10">
        <v>50000</v>
      </c>
      <c r="B261" s="19" t="s">
        <v>30</v>
      </c>
      <c r="C261" s="12">
        <f>SUM(C262:C263)</f>
        <v>0</v>
      </c>
      <c r="D261" s="12">
        <f t="shared" ref="D261:O261" si="68">SUM(D262:D263)</f>
        <v>0</v>
      </c>
      <c r="E261" s="12">
        <f t="shared" si="68"/>
        <v>0</v>
      </c>
      <c r="F261" s="12">
        <f t="shared" si="68"/>
        <v>0</v>
      </c>
      <c r="G261" s="12">
        <f t="shared" si="68"/>
        <v>0</v>
      </c>
      <c r="H261" s="12">
        <f t="shared" si="68"/>
        <v>0</v>
      </c>
      <c r="I261" s="12">
        <f t="shared" si="68"/>
        <v>0</v>
      </c>
      <c r="J261" s="12">
        <f t="shared" si="68"/>
        <v>0</v>
      </c>
      <c r="K261" s="12">
        <f t="shared" si="68"/>
        <v>0</v>
      </c>
      <c r="L261" s="12">
        <f t="shared" si="68"/>
        <v>0</v>
      </c>
      <c r="M261" s="12">
        <f t="shared" si="68"/>
        <v>0</v>
      </c>
      <c r="N261" s="12">
        <f t="shared" si="68"/>
        <v>0</v>
      </c>
      <c r="O261" s="12">
        <f t="shared" si="68"/>
        <v>0</v>
      </c>
    </row>
    <row r="262" spans="1:18" ht="15" customHeight="1" x14ac:dyDescent="0.25">
      <c r="A262">
        <v>51101</v>
      </c>
      <c r="B262" t="s">
        <v>113</v>
      </c>
      <c r="C262" s="45">
        <v>0</v>
      </c>
      <c r="D262" s="45">
        <v>0</v>
      </c>
      <c r="E262" s="45">
        <v>0</v>
      </c>
      <c r="F262" s="45">
        <v>0</v>
      </c>
      <c r="G262" s="45">
        <v>0</v>
      </c>
      <c r="H262" s="45">
        <v>0</v>
      </c>
      <c r="I262" s="45">
        <v>0</v>
      </c>
      <c r="J262" s="45">
        <v>0</v>
      </c>
      <c r="K262" s="45">
        <v>0</v>
      </c>
      <c r="L262" s="45">
        <v>0</v>
      </c>
      <c r="M262" s="45">
        <v>0</v>
      </c>
      <c r="N262" s="45">
        <v>0</v>
      </c>
      <c r="O262" s="14">
        <f t="shared" si="66"/>
        <v>0</v>
      </c>
      <c r="R262" s="59">
        <f>SUM(O262:O263)</f>
        <v>0</v>
      </c>
    </row>
    <row r="263" spans="1:18" ht="15" customHeight="1" x14ac:dyDescent="0.25">
      <c r="A263">
        <v>51501</v>
      </c>
      <c r="B263" t="s">
        <v>31</v>
      </c>
      <c r="C263" s="45">
        <v>0</v>
      </c>
      <c r="D263" s="45">
        <v>0</v>
      </c>
      <c r="E263" s="45">
        <v>0</v>
      </c>
      <c r="F263" s="45">
        <v>0</v>
      </c>
      <c r="G263" s="45">
        <v>0</v>
      </c>
      <c r="H263" s="45">
        <v>0</v>
      </c>
      <c r="I263" s="45">
        <v>0</v>
      </c>
      <c r="J263" s="45">
        <v>0</v>
      </c>
      <c r="K263" s="45">
        <v>0</v>
      </c>
      <c r="L263" s="45">
        <v>0</v>
      </c>
      <c r="M263" s="45">
        <v>0</v>
      </c>
      <c r="N263" s="45">
        <v>0</v>
      </c>
      <c r="O263" s="14">
        <f t="shared" si="66"/>
        <v>0</v>
      </c>
    </row>
    <row r="264" spans="1:18" ht="15.75" customHeight="1" x14ac:dyDescent="0.25">
      <c r="A264" s="3" t="s">
        <v>161</v>
      </c>
      <c r="B264" s="17" t="s">
        <v>162</v>
      </c>
      <c r="C264" s="4">
        <f t="shared" ref="C264:O264" si="69">C265+C285+C290</f>
        <v>0</v>
      </c>
      <c r="D264" s="4">
        <f t="shared" si="69"/>
        <v>136200</v>
      </c>
      <c r="E264" s="4">
        <f t="shared" si="69"/>
        <v>194600</v>
      </c>
      <c r="F264" s="4">
        <f t="shared" si="69"/>
        <v>164900</v>
      </c>
      <c r="G264" s="4">
        <f t="shared" si="69"/>
        <v>182900</v>
      </c>
      <c r="H264" s="4">
        <f t="shared" si="69"/>
        <v>160900</v>
      </c>
      <c r="I264" s="4">
        <f t="shared" si="69"/>
        <v>165400</v>
      </c>
      <c r="J264" s="4">
        <f t="shared" si="69"/>
        <v>168400</v>
      </c>
      <c r="K264" s="4">
        <f t="shared" si="69"/>
        <v>165400</v>
      </c>
      <c r="L264" s="4">
        <f t="shared" si="69"/>
        <v>165900</v>
      </c>
      <c r="M264" s="4">
        <f t="shared" si="69"/>
        <v>190400</v>
      </c>
      <c r="N264" s="4">
        <f t="shared" si="69"/>
        <v>5000</v>
      </c>
      <c r="O264" s="4">
        <f t="shared" si="69"/>
        <v>1700000</v>
      </c>
    </row>
    <row r="265" spans="1:18" ht="15.75" customHeight="1" x14ac:dyDescent="0.25">
      <c r="A265" s="6" t="s">
        <v>232</v>
      </c>
      <c r="B265" s="18" t="s">
        <v>32</v>
      </c>
      <c r="C265" s="8">
        <f t="shared" ref="C265:N265" si="70">C266+C278</f>
        <v>0</v>
      </c>
      <c r="D265" s="8">
        <f t="shared" si="70"/>
        <v>6200</v>
      </c>
      <c r="E265" s="8">
        <f t="shared" si="70"/>
        <v>59600</v>
      </c>
      <c r="F265" s="8">
        <f t="shared" si="70"/>
        <v>39900</v>
      </c>
      <c r="G265" s="8">
        <f t="shared" si="70"/>
        <v>47900</v>
      </c>
      <c r="H265" s="8">
        <f t="shared" si="70"/>
        <v>35900</v>
      </c>
      <c r="I265" s="8">
        <f t="shared" si="70"/>
        <v>40400</v>
      </c>
      <c r="J265" s="8">
        <f t="shared" si="70"/>
        <v>43400</v>
      </c>
      <c r="K265" s="8">
        <f t="shared" si="70"/>
        <v>40400</v>
      </c>
      <c r="L265" s="8">
        <f t="shared" si="70"/>
        <v>40900</v>
      </c>
      <c r="M265" s="8">
        <f t="shared" si="70"/>
        <v>40400</v>
      </c>
      <c r="N265" s="8">
        <f t="shared" si="70"/>
        <v>5000</v>
      </c>
      <c r="O265" s="8">
        <f>SUM(C265:N265)</f>
        <v>400000</v>
      </c>
    </row>
    <row r="266" spans="1:18" ht="15" customHeight="1" x14ac:dyDescent="0.25">
      <c r="A266" s="10">
        <v>20000</v>
      </c>
      <c r="B266" s="19" t="s">
        <v>17</v>
      </c>
      <c r="C266" s="12">
        <f t="shared" ref="C266:N266" si="71">SUM(C267:C277)</f>
        <v>0</v>
      </c>
      <c r="D266" s="12">
        <f t="shared" si="71"/>
        <v>0</v>
      </c>
      <c r="E266" s="12">
        <f t="shared" si="71"/>
        <v>29900</v>
      </c>
      <c r="F266" s="12">
        <f t="shared" si="71"/>
        <v>21700</v>
      </c>
      <c r="G266" s="12">
        <f t="shared" si="71"/>
        <v>30700</v>
      </c>
      <c r="H266" s="12">
        <f t="shared" si="71"/>
        <v>21700</v>
      </c>
      <c r="I266" s="12">
        <f t="shared" si="71"/>
        <v>23200</v>
      </c>
      <c r="J266" s="12">
        <f t="shared" si="71"/>
        <v>29200</v>
      </c>
      <c r="K266" s="12">
        <f t="shared" si="71"/>
        <v>23200</v>
      </c>
      <c r="L266" s="12">
        <f t="shared" si="71"/>
        <v>26700</v>
      </c>
      <c r="M266" s="12">
        <f t="shared" si="71"/>
        <v>23200</v>
      </c>
      <c r="N266" s="12">
        <f t="shared" si="71"/>
        <v>0</v>
      </c>
      <c r="O266" s="12">
        <f>SUM(C266:N266)</f>
        <v>229500</v>
      </c>
    </row>
    <row r="267" spans="1:18" ht="15" customHeight="1" x14ac:dyDescent="0.25">
      <c r="A267">
        <v>21101</v>
      </c>
      <c r="B267" t="s">
        <v>18</v>
      </c>
      <c r="C267" s="22">
        <v>0</v>
      </c>
      <c r="D267" s="22">
        <v>0</v>
      </c>
      <c r="E267" s="23">
        <v>10000</v>
      </c>
      <c r="F267" s="23">
        <v>5000</v>
      </c>
      <c r="G267" s="23">
        <v>10000</v>
      </c>
      <c r="H267" s="23">
        <v>10000</v>
      </c>
      <c r="I267" s="23">
        <v>10000</v>
      </c>
      <c r="J267" s="23">
        <v>10000</v>
      </c>
      <c r="K267" s="23">
        <v>10000</v>
      </c>
      <c r="L267" s="23">
        <v>10000</v>
      </c>
      <c r="M267" s="23">
        <v>10000</v>
      </c>
      <c r="N267" s="23">
        <v>0</v>
      </c>
      <c r="O267" s="14">
        <f t="shared" ref="O267:O284" si="72">SUM(C267:N267)</f>
        <v>85000</v>
      </c>
    </row>
    <row r="268" spans="1:18" ht="15" customHeight="1" x14ac:dyDescent="0.25">
      <c r="A268">
        <v>21201</v>
      </c>
      <c r="B268" t="s">
        <v>44</v>
      </c>
      <c r="C268" s="22">
        <v>0</v>
      </c>
      <c r="D268" s="22">
        <v>0</v>
      </c>
      <c r="E268" s="23">
        <v>1500</v>
      </c>
      <c r="F268" s="23">
        <v>0</v>
      </c>
      <c r="G268" s="23">
        <v>1500</v>
      </c>
      <c r="H268" s="23">
        <v>0</v>
      </c>
      <c r="I268" s="23">
        <v>1500</v>
      </c>
      <c r="J268" s="23">
        <v>0</v>
      </c>
      <c r="K268" s="23">
        <v>1500</v>
      </c>
      <c r="L268" s="23">
        <v>0</v>
      </c>
      <c r="M268" s="23">
        <v>1500</v>
      </c>
      <c r="N268" s="23">
        <v>0</v>
      </c>
      <c r="O268" s="14">
        <f t="shared" si="72"/>
        <v>7500</v>
      </c>
    </row>
    <row r="269" spans="1:18" ht="15" customHeight="1" x14ac:dyDescent="0.25">
      <c r="A269">
        <v>21401</v>
      </c>
      <c r="B269" t="s">
        <v>20</v>
      </c>
      <c r="C269" s="22">
        <v>0</v>
      </c>
      <c r="D269" s="22">
        <v>0</v>
      </c>
      <c r="E269" s="23">
        <v>2000</v>
      </c>
      <c r="F269" s="23">
        <v>2000</v>
      </c>
      <c r="G269" s="23">
        <v>2000</v>
      </c>
      <c r="H269" s="23">
        <v>2000</v>
      </c>
      <c r="I269" s="23">
        <v>2000</v>
      </c>
      <c r="J269" s="23">
        <v>2000</v>
      </c>
      <c r="K269" s="23">
        <v>2000</v>
      </c>
      <c r="L269" s="23">
        <v>2000</v>
      </c>
      <c r="M269" s="23">
        <v>2000</v>
      </c>
      <c r="N269" s="23">
        <v>0</v>
      </c>
      <c r="O269" s="14">
        <f t="shared" si="72"/>
        <v>18000</v>
      </c>
    </row>
    <row r="270" spans="1:18" ht="15" customHeight="1" x14ac:dyDescent="0.25">
      <c r="A270">
        <v>21601</v>
      </c>
      <c r="B270" t="s">
        <v>21</v>
      </c>
      <c r="C270" s="22">
        <v>0</v>
      </c>
      <c r="D270" s="22">
        <v>0</v>
      </c>
      <c r="E270" s="23">
        <v>1000</v>
      </c>
      <c r="F270" s="23">
        <v>1000</v>
      </c>
      <c r="G270" s="23">
        <v>1000</v>
      </c>
      <c r="H270" s="23">
        <v>1000</v>
      </c>
      <c r="I270" s="23">
        <v>1000</v>
      </c>
      <c r="J270" s="23">
        <v>1000</v>
      </c>
      <c r="K270" s="23">
        <v>1000</v>
      </c>
      <c r="L270" s="23">
        <v>1000</v>
      </c>
      <c r="M270" s="23">
        <v>1000</v>
      </c>
      <c r="N270" s="23">
        <v>0</v>
      </c>
      <c r="O270" s="14">
        <f t="shared" si="72"/>
        <v>9000</v>
      </c>
    </row>
    <row r="271" spans="1:18" ht="15" customHeight="1" x14ac:dyDescent="0.25">
      <c r="A271">
        <v>22106</v>
      </c>
      <c r="B271" t="s">
        <v>33</v>
      </c>
      <c r="C271" s="22">
        <v>0</v>
      </c>
      <c r="D271" s="22">
        <v>0</v>
      </c>
      <c r="E271" s="22">
        <v>2900</v>
      </c>
      <c r="F271" s="22">
        <v>1200</v>
      </c>
      <c r="G271" s="22">
        <v>1200</v>
      </c>
      <c r="H271" s="22">
        <v>1200</v>
      </c>
      <c r="I271" s="22">
        <v>1200</v>
      </c>
      <c r="J271" s="22">
        <v>1200</v>
      </c>
      <c r="K271" s="22">
        <v>1200</v>
      </c>
      <c r="L271" s="22">
        <v>1200</v>
      </c>
      <c r="M271" s="22">
        <v>1200</v>
      </c>
      <c r="N271" s="23">
        <v>0</v>
      </c>
      <c r="O271" s="14">
        <f t="shared" si="72"/>
        <v>12500</v>
      </c>
    </row>
    <row r="272" spans="1:18" ht="15" customHeight="1" x14ac:dyDescent="0.25">
      <c r="A272">
        <v>24601</v>
      </c>
      <c r="B272" t="s">
        <v>22</v>
      </c>
      <c r="C272" s="22">
        <v>0</v>
      </c>
      <c r="D272" s="22">
        <v>0</v>
      </c>
      <c r="E272" s="23">
        <v>500</v>
      </c>
      <c r="F272" s="23">
        <v>500</v>
      </c>
      <c r="G272" s="23">
        <v>500</v>
      </c>
      <c r="H272" s="23">
        <v>500</v>
      </c>
      <c r="I272" s="23">
        <v>500</v>
      </c>
      <c r="J272" s="23">
        <v>500</v>
      </c>
      <c r="K272" s="23">
        <v>500</v>
      </c>
      <c r="L272" s="23">
        <v>500</v>
      </c>
      <c r="M272" s="23">
        <v>500</v>
      </c>
      <c r="N272" s="23">
        <v>0</v>
      </c>
      <c r="O272" s="14">
        <f t="shared" si="72"/>
        <v>4500</v>
      </c>
    </row>
    <row r="273" spans="1:16" ht="15" customHeight="1" x14ac:dyDescent="0.25">
      <c r="A273">
        <v>24801</v>
      </c>
      <c r="B273" t="s">
        <v>125</v>
      </c>
      <c r="C273" s="22">
        <v>0</v>
      </c>
      <c r="D273" s="22">
        <v>0</v>
      </c>
      <c r="E273" s="23">
        <v>0</v>
      </c>
      <c r="F273" s="23">
        <v>5000</v>
      </c>
      <c r="G273" s="23">
        <v>0</v>
      </c>
      <c r="H273" s="23">
        <v>0</v>
      </c>
      <c r="I273" s="23">
        <v>0</v>
      </c>
      <c r="J273" s="23">
        <v>0</v>
      </c>
      <c r="K273" s="23">
        <v>0</v>
      </c>
      <c r="L273" s="23">
        <v>5000</v>
      </c>
      <c r="M273" s="23">
        <v>0</v>
      </c>
      <c r="N273" s="23">
        <v>0</v>
      </c>
      <c r="O273" s="14">
        <f t="shared" si="72"/>
        <v>10000</v>
      </c>
    </row>
    <row r="274" spans="1:16" ht="15" customHeight="1" x14ac:dyDescent="0.25">
      <c r="A274">
        <v>29301</v>
      </c>
      <c r="B274" t="s">
        <v>160</v>
      </c>
      <c r="C274" s="22">
        <v>0</v>
      </c>
      <c r="D274" s="22">
        <v>0</v>
      </c>
      <c r="E274" s="23">
        <v>1000</v>
      </c>
      <c r="F274" s="23">
        <v>1000</v>
      </c>
      <c r="G274" s="23">
        <v>1000</v>
      </c>
      <c r="H274" s="23">
        <v>1000</v>
      </c>
      <c r="I274" s="23">
        <v>1000</v>
      </c>
      <c r="J274" s="23">
        <v>1000</v>
      </c>
      <c r="K274" s="23">
        <v>1000</v>
      </c>
      <c r="L274" s="23">
        <v>1000</v>
      </c>
      <c r="M274" s="23">
        <v>1000</v>
      </c>
      <c r="N274" s="23">
        <v>0</v>
      </c>
      <c r="O274" s="14">
        <f t="shared" si="72"/>
        <v>9000</v>
      </c>
    </row>
    <row r="275" spans="1:16" s="41" customFormat="1" ht="15" customHeight="1" x14ac:dyDescent="0.25">
      <c r="A275" s="41">
        <v>29601</v>
      </c>
      <c r="B275" s="48" t="s">
        <v>130</v>
      </c>
      <c r="C275" s="49">
        <v>0</v>
      </c>
      <c r="D275" s="49">
        <v>0</v>
      </c>
      <c r="E275" s="54">
        <v>10000</v>
      </c>
      <c r="F275" s="54">
        <v>5000</v>
      </c>
      <c r="G275" s="54">
        <v>5000</v>
      </c>
      <c r="H275" s="54">
        <v>5000</v>
      </c>
      <c r="I275" s="54">
        <v>5000</v>
      </c>
      <c r="J275" s="54">
        <v>5000</v>
      </c>
      <c r="K275" s="54">
        <v>5000</v>
      </c>
      <c r="L275" s="54">
        <v>5000</v>
      </c>
      <c r="M275" s="54">
        <v>5000</v>
      </c>
      <c r="N275" s="54">
        <v>0</v>
      </c>
      <c r="O275" s="14">
        <f t="shared" si="72"/>
        <v>50000</v>
      </c>
      <c r="P275" s="60"/>
    </row>
    <row r="276" spans="1:16" s="41" customFormat="1" ht="15" customHeight="1" x14ac:dyDescent="0.25">
      <c r="A276" s="41">
        <v>29602</v>
      </c>
      <c r="B276" s="41" t="s">
        <v>168</v>
      </c>
      <c r="C276" s="42">
        <v>0</v>
      </c>
      <c r="D276" s="42">
        <v>0</v>
      </c>
      <c r="E276" s="42">
        <v>0</v>
      </c>
      <c r="F276" s="42">
        <v>0</v>
      </c>
      <c r="G276" s="42">
        <v>7500</v>
      </c>
      <c r="H276" s="42">
        <v>0</v>
      </c>
      <c r="I276" s="42">
        <v>0</v>
      </c>
      <c r="J276" s="42">
        <v>7500</v>
      </c>
      <c r="K276" s="42">
        <v>0</v>
      </c>
      <c r="L276" s="42">
        <v>0</v>
      </c>
      <c r="M276" s="42">
        <v>0</v>
      </c>
      <c r="N276" s="42">
        <v>0</v>
      </c>
      <c r="O276" s="14">
        <f t="shared" si="72"/>
        <v>15000</v>
      </c>
    </row>
    <row r="277" spans="1:16" ht="15" customHeight="1" x14ac:dyDescent="0.25">
      <c r="A277">
        <v>29901</v>
      </c>
      <c r="B277" t="s">
        <v>163</v>
      </c>
      <c r="C277" s="22">
        <v>0</v>
      </c>
      <c r="D277" s="22">
        <v>0</v>
      </c>
      <c r="E277" s="23">
        <v>1000</v>
      </c>
      <c r="F277" s="23">
        <v>1000</v>
      </c>
      <c r="G277" s="23">
        <v>1000</v>
      </c>
      <c r="H277" s="23">
        <v>1000</v>
      </c>
      <c r="I277" s="23">
        <v>1000</v>
      </c>
      <c r="J277" s="23">
        <v>1000</v>
      </c>
      <c r="K277" s="23">
        <v>1000</v>
      </c>
      <c r="L277" s="23">
        <v>1000</v>
      </c>
      <c r="M277" s="23">
        <v>1000</v>
      </c>
      <c r="N277" s="23">
        <v>0</v>
      </c>
      <c r="O277" s="14">
        <f t="shared" si="72"/>
        <v>9000</v>
      </c>
    </row>
    <row r="278" spans="1:16" ht="15" customHeight="1" x14ac:dyDescent="0.25">
      <c r="A278" s="10">
        <v>30000</v>
      </c>
      <c r="B278" s="19" t="s">
        <v>23</v>
      </c>
      <c r="C278" s="12">
        <f t="shared" ref="C278:N278" si="73">SUM(C279:C284)</f>
        <v>0</v>
      </c>
      <c r="D278" s="12">
        <f t="shared" si="73"/>
        <v>6200</v>
      </c>
      <c r="E278" s="12">
        <f t="shared" si="73"/>
        <v>29700</v>
      </c>
      <c r="F278" s="12">
        <f t="shared" si="73"/>
        <v>18200</v>
      </c>
      <c r="G278" s="12">
        <f t="shared" si="73"/>
        <v>17200</v>
      </c>
      <c r="H278" s="12">
        <f t="shared" si="73"/>
        <v>14200</v>
      </c>
      <c r="I278" s="12">
        <f t="shared" si="73"/>
        <v>17200</v>
      </c>
      <c r="J278" s="12">
        <f t="shared" si="73"/>
        <v>14200</v>
      </c>
      <c r="K278" s="12">
        <f t="shared" si="73"/>
        <v>17200</v>
      </c>
      <c r="L278" s="12">
        <f t="shared" si="73"/>
        <v>14200</v>
      </c>
      <c r="M278" s="12">
        <f t="shared" si="73"/>
        <v>17200</v>
      </c>
      <c r="N278" s="12">
        <f t="shared" si="73"/>
        <v>5000</v>
      </c>
      <c r="O278" s="12">
        <f t="shared" si="72"/>
        <v>170500</v>
      </c>
    </row>
    <row r="279" spans="1:16" s="41" customFormat="1" ht="15" customHeight="1" x14ac:dyDescent="0.25">
      <c r="A279" s="41">
        <v>32302</v>
      </c>
      <c r="B279" s="41" t="s">
        <v>91</v>
      </c>
      <c r="C279" s="49">
        <v>0</v>
      </c>
      <c r="D279" s="49">
        <v>0</v>
      </c>
      <c r="E279" s="54">
        <v>8000</v>
      </c>
      <c r="F279" s="54">
        <v>8000</v>
      </c>
      <c r="G279" s="54">
        <v>4000</v>
      </c>
      <c r="H279" s="54">
        <v>4000</v>
      </c>
      <c r="I279" s="54">
        <v>4000</v>
      </c>
      <c r="J279" s="54">
        <v>4000</v>
      </c>
      <c r="K279" s="54">
        <v>4000</v>
      </c>
      <c r="L279" s="54">
        <v>4000</v>
      </c>
      <c r="M279" s="54">
        <v>4000</v>
      </c>
      <c r="N279" s="54">
        <v>0</v>
      </c>
      <c r="O279" s="14">
        <f t="shared" si="72"/>
        <v>44000</v>
      </c>
    </row>
    <row r="280" spans="1:16" s="41" customFormat="1" ht="15" customHeight="1" x14ac:dyDescent="0.25">
      <c r="A280" s="41">
        <v>35301</v>
      </c>
      <c r="B280" s="41" t="s">
        <v>38</v>
      </c>
      <c r="C280" s="49">
        <v>0</v>
      </c>
      <c r="D280" s="49">
        <v>0</v>
      </c>
      <c r="E280" s="54">
        <v>1000</v>
      </c>
      <c r="F280" s="54">
        <v>1000</v>
      </c>
      <c r="G280" s="54">
        <v>1000</v>
      </c>
      <c r="H280" s="54">
        <v>1000</v>
      </c>
      <c r="I280" s="54">
        <v>1000</v>
      </c>
      <c r="J280" s="54">
        <v>1000</v>
      </c>
      <c r="K280" s="54">
        <v>1000</v>
      </c>
      <c r="L280" s="54">
        <v>1000</v>
      </c>
      <c r="M280" s="54">
        <v>1000</v>
      </c>
      <c r="N280" s="54">
        <v>0</v>
      </c>
      <c r="O280" s="14">
        <f t="shared" si="72"/>
        <v>9000</v>
      </c>
    </row>
    <row r="281" spans="1:16" s="41" customFormat="1" ht="15" customHeight="1" x14ac:dyDescent="0.25">
      <c r="A281" s="41">
        <v>35501</v>
      </c>
      <c r="B281" s="41" t="s">
        <v>39</v>
      </c>
      <c r="C281" s="49">
        <v>0</v>
      </c>
      <c r="D281" s="54">
        <v>0</v>
      </c>
      <c r="E281" s="54">
        <v>12000</v>
      </c>
      <c r="F281" s="54">
        <v>6000</v>
      </c>
      <c r="G281" s="54">
        <v>6000</v>
      </c>
      <c r="H281" s="54">
        <v>6000</v>
      </c>
      <c r="I281" s="54">
        <v>6000</v>
      </c>
      <c r="J281" s="54">
        <v>6000</v>
      </c>
      <c r="K281" s="54">
        <v>6000</v>
      </c>
      <c r="L281" s="54">
        <v>6000</v>
      </c>
      <c r="M281" s="54">
        <v>6000</v>
      </c>
      <c r="N281" s="54">
        <v>0</v>
      </c>
      <c r="O281" s="14">
        <f t="shared" si="72"/>
        <v>60000</v>
      </c>
    </row>
    <row r="282" spans="1:16" s="41" customFormat="1" ht="15" customHeight="1" x14ac:dyDescent="0.25">
      <c r="A282" s="41">
        <v>35901</v>
      </c>
      <c r="B282" s="41" t="s">
        <v>50</v>
      </c>
      <c r="C282" s="49">
        <v>0</v>
      </c>
      <c r="D282" s="49">
        <v>0</v>
      </c>
      <c r="E282" s="54">
        <v>4500</v>
      </c>
      <c r="F282" s="54">
        <v>0</v>
      </c>
      <c r="G282" s="54">
        <v>3000</v>
      </c>
      <c r="H282" s="54">
        <v>0</v>
      </c>
      <c r="I282" s="54">
        <v>3000</v>
      </c>
      <c r="J282" s="54">
        <v>0</v>
      </c>
      <c r="K282" s="54">
        <v>3000</v>
      </c>
      <c r="L282" s="54">
        <v>0</v>
      </c>
      <c r="M282" s="54">
        <v>3000</v>
      </c>
      <c r="N282" s="54">
        <v>0</v>
      </c>
      <c r="O282" s="14">
        <f t="shared" si="72"/>
        <v>16500</v>
      </c>
    </row>
    <row r="283" spans="1:16" ht="15" customHeight="1" x14ac:dyDescent="0.25">
      <c r="A283">
        <v>37501</v>
      </c>
      <c r="B283" t="s">
        <v>28</v>
      </c>
      <c r="C283" s="22">
        <v>0</v>
      </c>
      <c r="D283" s="22">
        <v>5000</v>
      </c>
      <c r="E283" s="23">
        <v>3000</v>
      </c>
      <c r="F283" s="23">
        <v>2000</v>
      </c>
      <c r="G283" s="23">
        <v>2000</v>
      </c>
      <c r="H283" s="23">
        <v>2000</v>
      </c>
      <c r="I283" s="23">
        <v>2000</v>
      </c>
      <c r="J283" s="23">
        <v>2000</v>
      </c>
      <c r="K283" s="23">
        <v>2000</v>
      </c>
      <c r="L283" s="23">
        <v>2000</v>
      </c>
      <c r="M283" s="23">
        <v>2000</v>
      </c>
      <c r="N283" s="23">
        <v>5000</v>
      </c>
      <c r="O283" s="14">
        <f t="shared" si="72"/>
        <v>29000</v>
      </c>
    </row>
    <row r="284" spans="1:16" x14ac:dyDescent="0.25">
      <c r="A284">
        <v>39903</v>
      </c>
      <c r="B284" t="s">
        <v>29</v>
      </c>
      <c r="C284" s="22">
        <v>0</v>
      </c>
      <c r="D284" s="22">
        <v>1200</v>
      </c>
      <c r="E284" s="23">
        <v>1200</v>
      </c>
      <c r="F284" s="23">
        <v>1200</v>
      </c>
      <c r="G284" s="23">
        <v>1200</v>
      </c>
      <c r="H284" s="23">
        <v>1200</v>
      </c>
      <c r="I284" s="23">
        <v>1200</v>
      </c>
      <c r="J284" s="23">
        <v>1200</v>
      </c>
      <c r="K284" s="23">
        <v>1200</v>
      </c>
      <c r="L284" s="23">
        <v>1200</v>
      </c>
      <c r="M284" s="23">
        <v>1200</v>
      </c>
      <c r="N284" s="23">
        <v>0</v>
      </c>
      <c r="O284" s="14">
        <f t="shared" si="72"/>
        <v>12000</v>
      </c>
    </row>
    <row r="285" spans="1:16" ht="15.75" customHeight="1" x14ac:dyDescent="0.25">
      <c r="A285" s="6" t="s">
        <v>233</v>
      </c>
      <c r="B285" s="18" t="s">
        <v>164</v>
      </c>
      <c r="C285" s="8">
        <f>C286+C288</f>
        <v>0</v>
      </c>
      <c r="D285" s="8">
        <f t="shared" ref="D285:O285" si="74">D286+D288</f>
        <v>30000</v>
      </c>
      <c r="E285" s="8">
        <f t="shared" si="74"/>
        <v>35000</v>
      </c>
      <c r="F285" s="8">
        <f t="shared" si="74"/>
        <v>25000</v>
      </c>
      <c r="G285" s="8">
        <f t="shared" si="74"/>
        <v>35000</v>
      </c>
      <c r="H285" s="8">
        <f t="shared" si="74"/>
        <v>25000</v>
      </c>
      <c r="I285" s="8">
        <f t="shared" si="74"/>
        <v>25000</v>
      </c>
      <c r="J285" s="8">
        <f t="shared" si="74"/>
        <v>25000</v>
      </c>
      <c r="K285" s="8">
        <f t="shared" si="74"/>
        <v>25000</v>
      </c>
      <c r="L285" s="8">
        <f t="shared" si="74"/>
        <v>25000</v>
      </c>
      <c r="M285" s="8">
        <f t="shared" si="74"/>
        <v>50000</v>
      </c>
      <c r="N285" s="8">
        <f t="shared" si="74"/>
        <v>0</v>
      </c>
      <c r="O285" s="8">
        <f t="shared" si="74"/>
        <v>300000</v>
      </c>
    </row>
    <row r="286" spans="1:16" ht="15" customHeight="1" x14ac:dyDescent="0.25">
      <c r="A286" s="10">
        <v>20000</v>
      </c>
      <c r="B286" s="19" t="s">
        <v>17</v>
      </c>
      <c r="C286" s="12">
        <f>C287</f>
        <v>0</v>
      </c>
      <c r="D286" s="12">
        <f t="shared" ref="D286:N286" si="75">D287</f>
        <v>0</v>
      </c>
      <c r="E286" s="12">
        <f t="shared" si="75"/>
        <v>20000</v>
      </c>
      <c r="F286" s="12">
        <f t="shared" si="75"/>
        <v>10000</v>
      </c>
      <c r="G286" s="12">
        <f t="shared" si="75"/>
        <v>20000</v>
      </c>
      <c r="H286" s="12">
        <f t="shared" si="75"/>
        <v>10000</v>
      </c>
      <c r="I286" s="12">
        <f t="shared" si="75"/>
        <v>10000</v>
      </c>
      <c r="J286" s="12">
        <f t="shared" si="75"/>
        <v>10000</v>
      </c>
      <c r="K286" s="12">
        <f t="shared" si="75"/>
        <v>10000</v>
      </c>
      <c r="L286" s="12">
        <f t="shared" si="75"/>
        <v>10000</v>
      </c>
      <c r="M286" s="12">
        <f t="shared" si="75"/>
        <v>20000</v>
      </c>
      <c r="N286" s="12">
        <f t="shared" si="75"/>
        <v>0</v>
      </c>
      <c r="O286" s="12">
        <f t="shared" ref="O286:O289" si="76">SUM(C286:N286)</f>
        <v>120000</v>
      </c>
    </row>
    <row r="287" spans="1:16" ht="15" customHeight="1" x14ac:dyDescent="0.25">
      <c r="A287">
        <v>22104</v>
      </c>
      <c r="B287" t="s">
        <v>165</v>
      </c>
      <c r="C287" s="23">
        <v>0</v>
      </c>
      <c r="D287" s="23">
        <v>0</v>
      </c>
      <c r="E287" s="23">
        <v>20000</v>
      </c>
      <c r="F287" s="23">
        <v>10000</v>
      </c>
      <c r="G287" s="23">
        <v>20000</v>
      </c>
      <c r="H287" s="23">
        <v>10000</v>
      </c>
      <c r="I287" s="23">
        <v>10000</v>
      </c>
      <c r="J287" s="23">
        <v>10000</v>
      </c>
      <c r="K287" s="23">
        <v>10000</v>
      </c>
      <c r="L287" s="23">
        <v>10000</v>
      </c>
      <c r="M287" s="23">
        <v>20000</v>
      </c>
      <c r="N287" s="23">
        <v>0</v>
      </c>
      <c r="O287" s="14">
        <f t="shared" si="76"/>
        <v>120000</v>
      </c>
    </row>
    <row r="288" spans="1:16" ht="15" customHeight="1" x14ac:dyDescent="0.25">
      <c r="A288" s="10">
        <v>40000</v>
      </c>
      <c r="B288" s="19" t="s">
        <v>169</v>
      </c>
      <c r="C288" s="12">
        <f>C289</f>
        <v>0</v>
      </c>
      <c r="D288" s="12">
        <f t="shared" ref="D288:N288" si="77">D289</f>
        <v>30000</v>
      </c>
      <c r="E288" s="12">
        <f t="shared" si="77"/>
        <v>15000</v>
      </c>
      <c r="F288" s="12">
        <f t="shared" si="77"/>
        <v>15000</v>
      </c>
      <c r="G288" s="12">
        <f t="shared" si="77"/>
        <v>15000</v>
      </c>
      <c r="H288" s="12">
        <f t="shared" si="77"/>
        <v>15000</v>
      </c>
      <c r="I288" s="12">
        <f t="shared" si="77"/>
        <v>15000</v>
      </c>
      <c r="J288" s="12">
        <f t="shared" si="77"/>
        <v>15000</v>
      </c>
      <c r="K288" s="12">
        <f t="shared" si="77"/>
        <v>15000</v>
      </c>
      <c r="L288" s="12">
        <f t="shared" si="77"/>
        <v>15000</v>
      </c>
      <c r="M288" s="12">
        <f t="shared" si="77"/>
        <v>30000</v>
      </c>
      <c r="N288" s="12">
        <f t="shared" si="77"/>
        <v>0</v>
      </c>
      <c r="O288" s="12">
        <f t="shared" si="76"/>
        <v>180000</v>
      </c>
    </row>
    <row r="289" spans="1:16" ht="15" customHeight="1" x14ac:dyDescent="0.25">
      <c r="A289" s="41">
        <v>44105</v>
      </c>
      <c r="B289" s="41" t="s">
        <v>201</v>
      </c>
      <c r="C289" s="49">
        <v>0</v>
      </c>
      <c r="D289" s="49">
        <v>30000</v>
      </c>
      <c r="E289" s="49">
        <v>15000</v>
      </c>
      <c r="F289" s="49">
        <v>15000</v>
      </c>
      <c r="G289" s="49">
        <v>15000</v>
      </c>
      <c r="H289" s="49">
        <v>15000</v>
      </c>
      <c r="I289" s="49">
        <v>15000</v>
      </c>
      <c r="J289" s="49">
        <v>15000</v>
      </c>
      <c r="K289" s="49">
        <v>15000</v>
      </c>
      <c r="L289" s="49">
        <v>15000</v>
      </c>
      <c r="M289" s="49">
        <v>30000</v>
      </c>
      <c r="N289" s="49">
        <v>0</v>
      </c>
      <c r="O289" s="14">
        <f t="shared" si="76"/>
        <v>180000</v>
      </c>
    </row>
    <row r="290" spans="1:16" ht="15.75" customHeight="1" x14ac:dyDescent="0.25">
      <c r="A290" s="6" t="s">
        <v>234</v>
      </c>
      <c r="B290" s="18" t="s">
        <v>202</v>
      </c>
      <c r="C290" s="8">
        <f>C291+C293</f>
        <v>0</v>
      </c>
      <c r="D290" s="8">
        <f t="shared" ref="D290:O290" si="78">D291+D293</f>
        <v>100000</v>
      </c>
      <c r="E290" s="8">
        <f t="shared" si="78"/>
        <v>100000</v>
      </c>
      <c r="F290" s="8">
        <f t="shared" si="78"/>
        <v>100000</v>
      </c>
      <c r="G290" s="8">
        <f t="shared" si="78"/>
        <v>100000</v>
      </c>
      <c r="H290" s="8">
        <f t="shared" si="78"/>
        <v>100000</v>
      </c>
      <c r="I290" s="8">
        <f t="shared" si="78"/>
        <v>100000</v>
      </c>
      <c r="J290" s="8">
        <f t="shared" si="78"/>
        <v>100000</v>
      </c>
      <c r="K290" s="8">
        <f t="shared" si="78"/>
        <v>100000</v>
      </c>
      <c r="L290" s="8">
        <f t="shared" si="78"/>
        <v>100000</v>
      </c>
      <c r="M290" s="8">
        <f t="shared" si="78"/>
        <v>100000</v>
      </c>
      <c r="N290" s="8">
        <f t="shared" si="78"/>
        <v>0</v>
      </c>
      <c r="O290" s="8">
        <f t="shared" si="78"/>
        <v>1000000</v>
      </c>
    </row>
    <row r="291" spans="1:16" ht="15" customHeight="1" x14ac:dyDescent="0.25">
      <c r="A291" s="10">
        <v>40000</v>
      </c>
      <c r="B291" s="19" t="s">
        <v>169</v>
      </c>
      <c r="C291" s="12">
        <f>C292</f>
        <v>0</v>
      </c>
      <c r="D291" s="12">
        <f t="shared" ref="D291:N291" si="79">D292</f>
        <v>100000</v>
      </c>
      <c r="E291" s="12">
        <f t="shared" si="79"/>
        <v>100000</v>
      </c>
      <c r="F291" s="12">
        <f t="shared" si="79"/>
        <v>100000</v>
      </c>
      <c r="G291" s="12">
        <f t="shared" si="79"/>
        <v>100000</v>
      </c>
      <c r="H291" s="12">
        <f t="shared" si="79"/>
        <v>100000</v>
      </c>
      <c r="I291" s="12">
        <f t="shared" si="79"/>
        <v>100000</v>
      </c>
      <c r="J291" s="12">
        <f t="shared" si="79"/>
        <v>100000</v>
      </c>
      <c r="K291" s="12">
        <f t="shared" si="79"/>
        <v>100000</v>
      </c>
      <c r="L291" s="12">
        <f t="shared" si="79"/>
        <v>100000</v>
      </c>
      <c r="M291" s="12">
        <f t="shared" si="79"/>
        <v>100000</v>
      </c>
      <c r="N291" s="12">
        <f t="shared" si="79"/>
        <v>0</v>
      </c>
      <c r="O291" s="12">
        <f>SUM(C291:N291)</f>
        <v>1000000</v>
      </c>
    </row>
    <row r="292" spans="1:16" ht="15" customHeight="1" x14ac:dyDescent="0.25">
      <c r="A292" s="41">
        <v>44105</v>
      </c>
      <c r="B292" s="41" t="s">
        <v>170</v>
      </c>
      <c r="C292" s="49">
        <v>0</v>
      </c>
      <c r="D292" s="49">
        <v>100000</v>
      </c>
      <c r="E292" s="49">
        <v>100000</v>
      </c>
      <c r="F292" s="49">
        <v>100000</v>
      </c>
      <c r="G292" s="49">
        <v>100000</v>
      </c>
      <c r="H292" s="49">
        <v>100000</v>
      </c>
      <c r="I292" s="49">
        <v>100000</v>
      </c>
      <c r="J292" s="49">
        <v>100000</v>
      </c>
      <c r="K292" s="49">
        <v>100000</v>
      </c>
      <c r="L292" s="49">
        <v>100000</v>
      </c>
      <c r="M292" s="49">
        <v>100000</v>
      </c>
      <c r="N292" s="49">
        <v>0</v>
      </c>
      <c r="O292" s="14">
        <f>SUM(C292:N292)</f>
        <v>1000000</v>
      </c>
    </row>
    <row r="293" spans="1:16" x14ac:dyDescent="0.25">
      <c r="P293" s="61"/>
    </row>
  </sheetData>
  <autoFilter ref="A5:O292"/>
  <mergeCells count="14">
    <mergeCell ref="O3:O4"/>
    <mergeCell ref="D1:O2"/>
    <mergeCell ref="C3:C4"/>
    <mergeCell ref="I3:I4"/>
    <mergeCell ref="J3:J4"/>
    <mergeCell ref="K3:K4"/>
    <mergeCell ref="L3:L4"/>
    <mergeCell ref="M3:M4"/>
    <mergeCell ref="N3:N4"/>
    <mergeCell ref="D3:D4"/>
    <mergeCell ref="E3:E4"/>
    <mergeCell ref="F3:F4"/>
    <mergeCell ref="G3:G4"/>
    <mergeCell ref="H3:H4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"/>
  <sheetViews>
    <sheetView zoomScaleNormal="100" workbookViewId="0">
      <selection activeCell="C141" sqref="C141"/>
    </sheetView>
  </sheetViews>
  <sheetFormatPr baseColWidth="10" defaultRowHeight="15" x14ac:dyDescent="0.25"/>
  <cols>
    <col min="1" max="1" width="17.7109375" bestFit="1" customWidth="1"/>
    <col min="2" max="2" width="44.28515625" bestFit="1" customWidth="1"/>
    <col min="3" max="3" width="15.85546875" style="13" customWidth="1"/>
    <col min="4" max="4" width="14.85546875" style="13" bestFit="1" customWidth="1"/>
    <col min="5" max="13" width="13.5703125" style="13" customWidth="1"/>
    <col min="14" max="14" width="11.85546875" style="13" customWidth="1"/>
    <col min="15" max="15" width="18.42578125" style="13" bestFit="1" customWidth="1"/>
    <col min="16" max="16" width="12.5703125" bestFit="1" customWidth="1"/>
  </cols>
  <sheetData>
    <row r="1" spans="1:15" ht="26.25" customHeight="1" x14ac:dyDescent="0.25">
      <c r="A1" s="29"/>
      <c r="B1" s="30"/>
      <c r="C1" s="31"/>
      <c r="D1" s="63" t="s">
        <v>204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35.25" customHeight="1" x14ac:dyDescent="0.25">
      <c r="A2" s="29"/>
      <c r="B2" s="32"/>
      <c r="C2" s="33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5.75" x14ac:dyDescent="0.25">
      <c r="A3" s="28" t="s">
        <v>166</v>
      </c>
      <c r="B3" s="27"/>
      <c r="C3" s="62" t="s">
        <v>1</v>
      </c>
      <c r="D3" s="62" t="s">
        <v>2</v>
      </c>
      <c r="E3" s="62" t="s">
        <v>3</v>
      </c>
      <c r="F3" s="62" t="s">
        <v>4</v>
      </c>
      <c r="G3" s="62" t="s">
        <v>5</v>
      </c>
      <c r="H3" s="62" t="s">
        <v>6</v>
      </c>
      <c r="I3" s="62" t="s">
        <v>7</v>
      </c>
      <c r="J3" s="62" t="s">
        <v>8</v>
      </c>
      <c r="K3" s="62" t="s">
        <v>9</v>
      </c>
      <c r="L3" s="62" t="s">
        <v>10</v>
      </c>
      <c r="M3" s="62" t="s">
        <v>11</v>
      </c>
      <c r="N3" s="62" t="s">
        <v>12</v>
      </c>
      <c r="O3" s="62" t="s">
        <v>13</v>
      </c>
    </row>
    <row r="4" spans="1:15" ht="21" x14ac:dyDescent="0.35">
      <c r="A4" s="1" t="s">
        <v>167</v>
      </c>
      <c r="B4" s="55" t="s">
        <v>203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8.75" x14ac:dyDescent="0.25">
      <c r="A5" s="34"/>
      <c r="B5" s="35" t="s">
        <v>14</v>
      </c>
      <c r="C5" s="57">
        <f>C6+C43+C62+C95+C126</f>
        <v>160257</v>
      </c>
      <c r="D5" s="57">
        <f>D6+D43+D62+D95+D126</f>
        <v>428739</v>
      </c>
      <c r="E5" s="57">
        <f>E6+E43+E62+E95+E126</f>
        <v>557491</v>
      </c>
      <c r="F5" s="57">
        <f>F6+F43+F62+F95+F126</f>
        <v>507945</v>
      </c>
      <c r="G5" s="57">
        <f>G6+G43+G62+G95+G126</f>
        <v>474445</v>
      </c>
      <c r="H5" s="57">
        <f>H6+H43+H62+H95+H126</f>
        <v>473445</v>
      </c>
      <c r="I5" s="57">
        <f>I6+I43+I62+I95+I126</f>
        <v>464945</v>
      </c>
      <c r="J5" s="57">
        <f>J6+J43+J62+J95+J126</f>
        <v>501445</v>
      </c>
      <c r="K5" s="57">
        <f>K6+K43+K62+K95+K126</f>
        <v>496945</v>
      </c>
      <c r="L5" s="57">
        <f>L6+L43+L62+L95+L126</f>
        <v>464095</v>
      </c>
      <c r="M5" s="57">
        <f>M6+M43+M62+M95+M126</f>
        <v>446918</v>
      </c>
      <c r="N5" s="57">
        <f>N6+N43+N62+N95+N126</f>
        <v>155435</v>
      </c>
      <c r="O5" s="36">
        <f>O6+O43+O62+O95+O126</f>
        <v>5132105</v>
      </c>
    </row>
    <row r="6" spans="1:15" ht="18.75" customHeight="1" x14ac:dyDescent="0.25">
      <c r="A6" s="3" t="s">
        <v>15</v>
      </c>
      <c r="B6" s="2" t="s">
        <v>0</v>
      </c>
      <c r="C6" s="4">
        <f>C7+C13+C22+C25+C30+C39</f>
        <v>0</v>
      </c>
      <c r="D6" s="4">
        <f t="shared" ref="D6:O6" si="0">D7+D13+D22+D25+D30+D39</f>
        <v>56300</v>
      </c>
      <c r="E6" s="4">
        <f t="shared" si="0"/>
        <v>77800</v>
      </c>
      <c r="F6" s="4">
        <f t="shared" si="0"/>
        <v>78300</v>
      </c>
      <c r="G6" s="4">
        <f t="shared" si="0"/>
        <v>64300</v>
      </c>
      <c r="H6" s="4">
        <f t="shared" si="0"/>
        <v>74300</v>
      </c>
      <c r="I6" s="4">
        <f t="shared" si="0"/>
        <v>74300</v>
      </c>
      <c r="J6" s="4">
        <f t="shared" si="0"/>
        <v>64800</v>
      </c>
      <c r="K6" s="4">
        <f t="shared" si="0"/>
        <v>74300</v>
      </c>
      <c r="L6" s="4">
        <f t="shared" si="0"/>
        <v>76800</v>
      </c>
      <c r="M6" s="4">
        <f t="shared" si="0"/>
        <v>63300</v>
      </c>
      <c r="N6" s="4">
        <f t="shared" si="0"/>
        <v>11445</v>
      </c>
      <c r="O6" s="4">
        <f t="shared" si="0"/>
        <v>715945</v>
      </c>
    </row>
    <row r="7" spans="1:15" ht="15.75" customHeight="1" x14ac:dyDescent="0.25">
      <c r="A7" s="6" t="s">
        <v>207</v>
      </c>
      <c r="B7" s="7" t="s">
        <v>16</v>
      </c>
      <c r="C7" s="8">
        <f>C8</f>
        <v>0</v>
      </c>
      <c r="D7" s="8">
        <f t="shared" ref="D7:O7" si="1">D8</f>
        <v>11500</v>
      </c>
      <c r="E7" s="8">
        <f t="shared" si="1"/>
        <v>11500</v>
      </c>
      <c r="F7" s="8">
        <f t="shared" si="1"/>
        <v>11500</v>
      </c>
      <c r="G7" s="8">
        <f t="shared" si="1"/>
        <v>11500</v>
      </c>
      <c r="H7" s="8">
        <f t="shared" si="1"/>
        <v>11500</v>
      </c>
      <c r="I7" s="8">
        <f t="shared" si="1"/>
        <v>11500</v>
      </c>
      <c r="J7" s="8">
        <f t="shared" si="1"/>
        <v>11500</v>
      </c>
      <c r="K7" s="8">
        <f t="shared" si="1"/>
        <v>11500</v>
      </c>
      <c r="L7" s="8">
        <f t="shared" si="1"/>
        <v>11500</v>
      </c>
      <c r="M7" s="8">
        <f t="shared" si="1"/>
        <v>11500</v>
      </c>
      <c r="N7" s="8">
        <f t="shared" si="1"/>
        <v>11445</v>
      </c>
      <c r="O7" s="8">
        <f t="shared" si="1"/>
        <v>126445</v>
      </c>
    </row>
    <row r="8" spans="1:15" ht="15" customHeight="1" x14ac:dyDescent="0.25">
      <c r="A8" s="10">
        <v>20000</v>
      </c>
      <c r="B8" s="11" t="s">
        <v>17</v>
      </c>
      <c r="C8" s="12">
        <f t="shared" ref="C8:N8" si="2">SUM(C9:C12)</f>
        <v>0</v>
      </c>
      <c r="D8" s="12">
        <f t="shared" si="2"/>
        <v>11500</v>
      </c>
      <c r="E8" s="12">
        <f t="shared" si="2"/>
        <v>11500</v>
      </c>
      <c r="F8" s="12">
        <f t="shared" si="2"/>
        <v>11500</v>
      </c>
      <c r="G8" s="12">
        <f t="shared" si="2"/>
        <v>11500</v>
      </c>
      <c r="H8" s="12">
        <f t="shared" si="2"/>
        <v>11500</v>
      </c>
      <c r="I8" s="12">
        <f t="shared" si="2"/>
        <v>11500</v>
      </c>
      <c r="J8" s="12">
        <f t="shared" si="2"/>
        <v>11500</v>
      </c>
      <c r="K8" s="12">
        <f t="shared" si="2"/>
        <v>11500</v>
      </c>
      <c r="L8" s="12">
        <f t="shared" si="2"/>
        <v>11500</v>
      </c>
      <c r="M8" s="12">
        <f t="shared" si="2"/>
        <v>11500</v>
      </c>
      <c r="N8" s="12">
        <f t="shared" si="2"/>
        <v>11445</v>
      </c>
      <c r="O8" s="12">
        <f t="shared" ref="O7:O12" si="3">SUM(C8:N8)</f>
        <v>126445</v>
      </c>
    </row>
    <row r="9" spans="1:15" ht="15" customHeight="1" x14ac:dyDescent="0.25">
      <c r="A9">
        <v>21101</v>
      </c>
      <c r="B9" t="s">
        <v>18</v>
      </c>
      <c r="C9" s="13">
        <v>0</v>
      </c>
      <c r="D9" s="13">
        <v>5000</v>
      </c>
      <c r="E9" s="13">
        <v>5000</v>
      </c>
      <c r="F9" s="13">
        <v>5000</v>
      </c>
      <c r="G9" s="13">
        <v>5000</v>
      </c>
      <c r="H9" s="13">
        <v>5000</v>
      </c>
      <c r="I9" s="13">
        <v>5000</v>
      </c>
      <c r="J9" s="13">
        <v>5000</v>
      </c>
      <c r="K9" s="13">
        <v>5000</v>
      </c>
      <c r="L9" s="13">
        <v>5000</v>
      </c>
      <c r="M9" s="13">
        <v>5000</v>
      </c>
      <c r="N9" s="13">
        <v>4945</v>
      </c>
      <c r="O9" s="14">
        <f t="shared" si="3"/>
        <v>54945</v>
      </c>
    </row>
    <row r="10" spans="1:15" ht="15" customHeight="1" x14ac:dyDescent="0.25">
      <c r="A10">
        <v>21201</v>
      </c>
      <c r="B10" t="s">
        <v>19</v>
      </c>
      <c r="C10" s="13">
        <v>0</v>
      </c>
      <c r="D10" s="13">
        <v>3000</v>
      </c>
      <c r="E10" s="13">
        <v>3000</v>
      </c>
      <c r="F10" s="13">
        <v>3000</v>
      </c>
      <c r="G10" s="13">
        <v>3000</v>
      </c>
      <c r="H10" s="13">
        <v>3000</v>
      </c>
      <c r="I10" s="13">
        <v>3000</v>
      </c>
      <c r="J10" s="13">
        <v>3000</v>
      </c>
      <c r="K10" s="13">
        <v>3000</v>
      </c>
      <c r="L10" s="13">
        <v>3000</v>
      </c>
      <c r="M10" s="13">
        <v>3000</v>
      </c>
      <c r="N10" s="13">
        <v>3000</v>
      </c>
      <c r="O10" s="14">
        <f t="shared" si="3"/>
        <v>33000</v>
      </c>
    </row>
    <row r="11" spans="1:15" ht="15" customHeight="1" x14ac:dyDescent="0.25">
      <c r="A11">
        <v>21401</v>
      </c>
      <c r="B11" t="s">
        <v>20</v>
      </c>
      <c r="C11" s="13">
        <v>0</v>
      </c>
      <c r="D11" s="13">
        <v>2500</v>
      </c>
      <c r="E11" s="13">
        <v>2500</v>
      </c>
      <c r="F11" s="13">
        <v>2500</v>
      </c>
      <c r="G11" s="13">
        <v>2500</v>
      </c>
      <c r="H11" s="13">
        <v>2500</v>
      </c>
      <c r="I11" s="13">
        <v>2500</v>
      </c>
      <c r="J11" s="13">
        <v>2500</v>
      </c>
      <c r="K11" s="13">
        <v>2500</v>
      </c>
      <c r="L11" s="13">
        <v>2500</v>
      </c>
      <c r="M11" s="13">
        <v>2500</v>
      </c>
      <c r="N11" s="13">
        <v>2500</v>
      </c>
      <c r="O11" s="14">
        <f t="shared" si="3"/>
        <v>27500</v>
      </c>
    </row>
    <row r="12" spans="1:15" ht="15" customHeight="1" x14ac:dyDescent="0.25">
      <c r="A12">
        <v>24601</v>
      </c>
      <c r="B12" t="s">
        <v>22</v>
      </c>
      <c r="C12" s="13">
        <v>0</v>
      </c>
      <c r="D12" s="13">
        <v>1000</v>
      </c>
      <c r="E12" s="13">
        <v>1000</v>
      </c>
      <c r="F12" s="13">
        <v>1000</v>
      </c>
      <c r="G12" s="13">
        <v>1000</v>
      </c>
      <c r="H12" s="13">
        <v>1000</v>
      </c>
      <c r="I12" s="13">
        <v>1000</v>
      </c>
      <c r="J12" s="13">
        <v>1000</v>
      </c>
      <c r="K12" s="13">
        <v>1000</v>
      </c>
      <c r="L12" s="13">
        <v>1000</v>
      </c>
      <c r="M12" s="13">
        <v>1000</v>
      </c>
      <c r="N12" s="13">
        <v>1000</v>
      </c>
      <c r="O12" s="14">
        <f t="shared" si="3"/>
        <v>11000</v>
      </c>
    </row>
    <row r="13" spans="1:15" ht="15.75" customHeight="1" x14ac:dyDescent="0.25">
      <c r="A13" s="6" t="s">
        <v>208</v>
      </c>
      <c r="B13" s="7" t="s">
        <v>32</v>
      </c>
      <c r="C13" s="8">
        <f>C14</f>
        <v>0</v>
      </c>
      <c r="D13" s="8">
        <f t="shared" ref="D13:O13" si="4">D14</f>
        <v>9800</v>
      </c>
      <c r="E13" s="8">
        <f t="shared" si="4"/>
        <v>9800</v>
      </c>
      <c r="F13" s="8">
        <f t="shared" si="4"/>
        <v>9800</v>
      </c>
      <c r="G13" s="8">
        <f t="shared" si="4"/>
        <v>9800</v>
      </c>
      <c r="H13" s="8">
        <f t="shared" si="4"/>
        <v>9800</v>
      </c>
      <c r="I13" s="8">
        <f t="shared" si="4"/>
        <v>9800</v>
      </c>
      <c r="J13" s="8">
        <f t="shared" si="4"/>
        <v>9800</v>
      </c>
      <c r="K13" s="8">
        <f t="shared" si="4"/>
        <v>9800</v>
      </c>
      <c r="L13" s="8">
        <f t="shared" si="4"/>
        <v>9800</v>
      </c>
      <c r="M13" s="8">
        <f t="shared" si="4"/>
        <v>9800</v>
      </c>
      <c r="N13" s="8">
        <f t="shared" si="4"/>
        <v>0</v>
      </c>
      <c r="O13" s="8">
        <f t="shared" si="4"/>
        <v>98000</v>
      </c>
    </row>
    <row r="14" spans="1:15" ht="15" customHeight="1" x14ac:dyDescent="0.25">
      <c r="A14" s="10">
        <v>20000</v>
      </c>
      <c r="B14" s="11" t="s">
        <v>17</v>
      </c>
      <c r="C14" s="12">
        <f>SUM(C15:C21)</f>
        <v>0</v>
      </c>
      <c r="D14" s="12">
        <f t="shared" ref="D14:N14" si="5">SUM(D15:D21)</f>
        <v>9800</v>
      </c>
      <c r="E14" s="12">
        <f t="shared" si="5"/>
        <v>9800</v>
      </c>
      <c r="F14" s="12">
        <f t="shared" si="5"/>
        <v>9800</v>
      </c>
      <c r="G14" s="12">
        <f t="shared" si="5"/>
        <v>9800</v>
      </c>
      <c r="H14" s="12">
        <f t="shared" si="5"/>
        <v>9800</v>
      </c>
      <c r="I14" s="12">
        <f t="shared" si="5"/>
        <v>9800</v>
      </c>
      <c r="J14" s="12">
        <f t="shared" si="5"/>
        <v>9800</v>
      </c>
      <c r="K14" s="12">
        <f t="shared" si="5"/>
        <v>9800</v>
      </c>
      <c r="L14" s="12">
        <f t="shared" si="5"/>
        <v>9800</v>
      </c>
      <c r="M14" s="12">
        <f t="shared" si="5"/>
        <v>9800</v>
      </c>
      <c r="N14" s="12">
        <f t="shared" si="5"/>
        <v>0</v>
      </c>
      <c r="O14" s="12">
        <f t="shared" ref="O13:O38" si="6">SUM(C14:N14)</f>
        <v>98000</v>
      </c>
    </row>
    <row r="15" spans="1:15" ht="15" customHeight="1" x14ac:dyDescent="0.25">
      <c r="A15">
        <v>21101</v>
      </c>
      <c r="B15" t="s">
        <v>18</v>
      </c>
      <c r="C15" s="13">
        <v>0</v>
      </c>
      <c r="D15" s="13">
        <v>2300</v>
      </c>
      <c r="E15" s="13">
        <v>2300</v>
      </c>
      <c r="F15" s="13">
        <v>2300</v>
      </c>
      <c r="G15" s="13">
        <v>2300</v>
      </c>
      <c r="H15" s="13">
        <v>2300</v>
      </c>
      <c r="I15" s="13">
        <v>2300</v>
      </c>
      <c r="J15" s="13">
        <v>2300</v>
      </c>
      <c r="K15" s="13">
        <v>2300</v>
      </c>
      <c r="L15" s="13">
        <v>2300</v>
      </c>
      <c r="M15" s="13">
        <v>2300</v>
      </c>
      <c r="N15" s="13">
        <v>0</v>
      </c>
      <c r="O15" s="14">
        <f t="shared" si="6"/>
        <v>23000</v>
      </c>
    </row>
    <row r="16" spans="1:15" ht="15" customHeight="1" x14ac:dyDescent="0.25">
      <c r="A16">
        <v>21401</v>
      </c>
      <c r="B16" t="s">
        <v>20</v>
      </c>
      <c r="C16" s="13">
        <v>0</v>
      </c>
      <c r="D16" s="13">
        <v>1500</v>
      </c>
      <c r="E16" s="13">
        <v>1500</v>
      </c>
      <c r="F16" s="13">
        <v>1500</v>
      </c>
      <c r="G16" s="13">
        <v>1500</v>
      </c>
      <c r="H16" s="13">
        <v>1500</v>
      </c>
      <c r="I16" s="13">
        <v>1500</v>
      </c>
      <c r="J16" s="13">
        <v>1500</v>
      </c>
      <c r="K16" s="13">
        <v>1500</v>
      </c>
      <c r="L16" s="13">
        <v>1500</v>
      </c>
      <c r="M16" s="13">
        <v>1500</v>
      </c>
      <c r="N16" s="13">
        <v>0</v>
      </c>
      <c r="O16" s="14">
        <f t="shared" si="6"/>
        <v>15000</v>
      </c>
    </row>
    <row r="17" spans="1:15" ht="15" customHeight="1" x14ac:dyDescent="0.25">
      <c r="A17">
        <v>21601</v>
      </c>
      <c r="B17" t="s">
        <v>21</v>
      </c>
      <c r="C17" s="13">
        <v>0</v>
      </c>
      <c r="D17" s="13">
        <v>2000</v>
      </c>
      <c r="E17" s="13">
        <v>2000</v>
      </c>
      <c r="F17" s="13">
        <v>2000</v>
      </c>
      <c r="G17" s="13">
        <v>2000</v>
      </c>
      <c r="H17" s="13">
        <v>2000</v>
      </c>
      <c r="I17" s="13">
        <v>2000</v>
      </c>
      <c r="J17" s="13">
        <v>2000</v>
      </c>
      <c r="K17" s="13">
        <v>2000</v>
      </c>
      <c r="L17" s="13">
        <v>2000</v>
      </c>
      <c r="M17" s="13">
        <v>2000</v>
      </c>
      <c r="N17" s="13">
        <v>0</v>
      </c>
      <c r="O17" s="14">
        <f t="shared" si="6"/>
        <v>20000</v>
      </c>
    </row>
    <row r="18" spans="1:15" ht="15" customHeight="1" x14ac:dyDescent="0.25">
      <c r="A18">
        <v>22106</v>
      </c>
      <c r="B18" t="s">
        <v>33</v>
      </c>
      <c r="C18" s="13">
        <v>0</v>
      </c>
      <c r="D18" s="13">
        <v>1000</v>
      </c>
      <c r="E18" s="13">
        <v>1000</v>
      </c>
      <c r="F18" s="13">
        <v>1000</v>
      </c>
      <c r="G18" s="13">
        <v>1000</v>
      </c>
      <c r="H18" s="13">
        <v>1000</v>
      </c>
      <c r="I18" s="13">
        <v>1000</v>
      </c>
      <c r="J18" s="13">
        <v>1000</v>
      </c>
      <c r="K18" s="13">
        <v>1000</v>
      </c>
      <c r="L18" s="13">
        <v>1000</v>
      </c>
      <c r="M18" s="13">
        <v>1000</v>
      </c>
      <c r="N18" s="13">
        <v>0</v>
      </c>
      <c r="O18" s="14">
        <f t="shared" si="6"/>
        <v>10000</v>
      </c>
    </row>
    <row r="19" spans="1:15" ht="15" customHeight="1" x14ac:dyDescent="0.25">
      <c r="A19">
        <v>24901</v>
      </c>
      <c r="B19" t="s">
        <v>34</v>
      </c>
      <c r="C19" s="13">
        <v>0</v>
      </c>
      <c r="D19" s="13">
        <v>1000</v>
      </c>
      <c r="E19" s="13">
        <v>1000</v>
      </c>
      <c r="F19" s="13">
        <v>1000</v>
      </c>
      <c r="G19" s="13">
        <v>1000</v>
      </c>
      <c r="H19" s="13">
        <v>1000</v>
      </c>
      <c r="I19" s="13">
        <v>1000</v>
      </c>
      <c r="J19" s="13">
        <v>1000</v>
      </c>
      <c r="K19" s="13">
        <v>1000</v>
      </c>
      <c r="L19" s="13">
        <v>1000</v>
      </c>
      <c r="M19" s="13">
        <v>1000</v>
      </c>
      <c r="N19" s="13">
        <v>0</v>
      </c>
      <c r="O19" s="14">
        <f t="shared" si="6"/>
        <v>10000</v>
      </c>
    </row>
    <row r="20" spans="1:15" ht="15" customHeight="1" x14ac:dyDescent="0.25">
      <c r="A20">
        <v>29201</v>
      </c>
      <c r="B20" t="s">
        <v>35</v>
      </c>
      <c r="C20" s="13">
        <v>0</v>
      </c>
      <c r="D20" s="13">
        <v>1000</v>
      </c>
      <c r="E20" s="13">
        <v>1000</v>
      </c>
      <c r="F20" s="13">
        <v>1000</v>
      </c>
      <c r="G20" s="13">
        <v>1000</v>
      </c>
      <c r="H20" s="13">
        <v>1000</v>
      </c>
      <c r="I20" s="13">
        <v>1000</v>
      </c>
      <c r="J20" s="13">
        <v>1000</v>
      </c>
      <c r="K20" s="13">
        <v>1000</v>
      </c>
      <c r="L20" s="13">
        <v>1000</v>
      </c>
      <c r="M20" s="13">
        <v>1000</v>
      </c>
      <c r="N20" s="13">
        <v>0</v>
      </c>
      <c r="O20" s="14">
        <f t="shared" si="6"/>
        <v>10000</v>
      </c>
    </row>
    <row r="21" spans="1:15" ht="15" customHeight="1" x14ac:dyDescent="0.25">
      <c r="A21">
        <v>29401</v>
      </c>
      <c r="B21" t="s">
        <v>36</v>
      </c>
      <c r="C21" s="13">
        <v>0</v>
      </c>
      <c r="D21" s="13">
        <v>1000</v>
      </c>
      <c r="E21" s="13">
        <v>1000</v>
      </c>
      <c r="F21" s="13">
        <v>1000</v>
      </c>
      <c r="G21" s="13">
        <v>1000</v>
      </c>
      <c r="H21" s="13">
        <v>1000</v>
      </c>
      <c r="I21" s="13">
        <v>1000</v>
      </c>
      <c r="J21" s="13">
        <v>1000</v>
      </c>
      <c r="K21" s="13">
        <v>1000</v>
      </c>
      <c r="L21" s="13">
        <v>1000</v>
      </c>
      <c r="M21" s="13">
        <v>1000</v>
      </c>
      <c r="N21" s="13">
        <v>0</v>
      </c>
      <c r="O21" s="14">
        <f t="shared" si="6"/>
        <v>10000</v>
      </c>
    </row>
    <row r="22" spans="1:15" ht="15.75" customHeight="1" x14ac:dyDescent="0.25">
      <c r="A22" s="6" t="s">
        <v>209</v>
      </c>
      <c r="B22" s="7" t="s">
        <v>40</v>
      </c>
      <c r="C22" s="8">
        <f>C23</f>
        <v>0</v>
      </c>
      <c r="D22" s="8">
        <f t="shared" ref="D22:O22" si="7">D23</f>
        <v>15000</v>
      </c>
      <c r="E22" s="8">
        <f t="shared" si="7"/>
        <v>15000</v>
      </c>
      <c r="F22" s="8">
        <f t="shared" si="7"/>
        <v>15000</v>
      </c>
      <c r="G22" s="8">
        <f t="shared" si="7"/>
        <v>15000</v>
      </c>
      <c r="H22" s="8">
        <f t="shared" si="7"/>
        <v>15000</v>
      </c>
      <c r="I22" s="8">
        <f t="shared" si="7"/>
        <v>15000</v>
      </c>
      <c r="J22" s="8">
        <f t="shared" si="7"/>
        <v>15000</v>
      </c>
      <c r="K22" s="8">
        <f t="shared" si="7"/>
        <v>15000</v>
      </c>
      <c r="L22" s="8">
        <f t="shared" si="7"/>
        <v>15000</v>
      </c>
      <c r="M22" s="8">
        <f t="shared" si="7"/>
        <v>15000</v>
      </c>
      <c r="N22" s="8">
        <f t="shared" si="7"/>
        <v>0</v>
      </c>
      <c r="O22" s="8">
        <f t="shared" si="7"/>
        <v>150000</v>
      </c>
    </row>
    <row r="23" spans="1:15" ht="15" customHeight="1" x14ac:dyDescent="0.25">
      <c r="A23" s="10">
        <v>20000</v>
      </c>
      <c r="B23" s="11" t="s">
        <v>17</v>
      </c>
      <c r="C23" s="12">
        <f t="shared" ref="C23:N23" si="8">SUM(C24:C24)</f>
        <v>0</v>
      </c>
      <c r="D23" s="12">
        <f t="shared" si="8"/>
        <v>15000</v>
      </c>
      <c r="E23" s="12">
        <f t="shared" si="8"/>
        <v>15000</v>
      </c>
      <c r="F23" s="12">
        <f t="shared" si="8"/>
        <v>15000</v>
      </c>
      <c r="G23" s="12">
        <f t="shared" si="8"/>
        <v>15000</v>
      </c>
      <c r="H23" s="12">
        <f t="shared" si="8"/>
        <v>15000</v>
      </c>
      <c r="I23" s="12">
        <f t="shared" si="8"/>
        <v>15000</v>
      </c>
      <c r="J23" s="12">
        <f t="shared" si="8"/>
        <v>15000</v>
      </c>
      <c r="K23" s="12">
        <f t="shared" si="8"/>
        <v>15000</v>
      </c>
      <c r="L23" s="12">
        <f t="shared" si="8"/>
        <v>15000</v>
      </c>
      <c r="M23" s="12">
        <f t="shared" si="8"/>
        <v>15000</v>
      </c>
      <c r="N23" s="12">
        <f t="shared" si="8"/>
        <v>0</v>
      </c>
      <c r="O23" s="12">
        <f t="shared" si="6"/>
        <v>150000</v>
      </c>
    </row>
    <row r="24" spans="1:15" ht="15" customHeight="1" x14ac:dyDescent="0.25">
      <c r="A24">
        <v>21101</v>
      </c>
      <c r="B24" t="s">
        <v>18</v>
      </c>
      <c r="C24" s="13">
        <v>0</v>
      </c>
      <c r="D24" s="13">
        <v>15000</v>
      </c>
      <c r="E24" s="13">
        <v>15000</v>
      </c>
      <c r="F24" s="13">
        <v>15000</v>
      </c>
      <c r="G24" s="13">
        <v>15000</v>
      </c>
      <c r="H24" s="13">
        <v>15000</v>
      </c>
      <c r="I24" s="13">
        <v>15000</v>
      </c>
      <c r="J24" s="13">
        <v>15000</v>
      </c>
      <c r="K24" s="13">
        <v>15000</v>
      </c>
      <c r="L24" s="13">
        <v>15000</v>
      </c>
      <c r="M24" s="13">
        <v>15000</v>
      </c>
      <c r="N24" s="13">
        <v>0</v>
      </c>
      <c r="O24" s="14">
        <f t="shared" si="6"/>
        <v>150000</v>
      </c>
    </row>
    <row r="25" spans="1:15" ht="15.75" customHeight="1" x14ac:dyDescent="0.25">
      <c r="A25" s="6" t="s">
        <v>210</v>
      </c>
      <c r="B25" s="7" t="s">
        <v>43</v>
      </c>
      <c r="C25" s="8">
        <f>C26</f>
        <v>0</v>
      </c>
      <c r="D25" s="8">
        <f t="shared" ref="D25:O25" si="9">D26</f>
        <v>20000</v>
      </c>
      <c r="E25" s="8">
        <f t="shared" si="9"/>
        <v>20000</v>
      </c>
      <c r="F25" s="8">
        <f t="shared" si="9"/>
        <v>20000</v>
      </c>
      <c r="G25" s="8">
        <f t="shared" si="9"/>
        <v>20000</v>
      </c>
      <c r="H25" s="8">
        <f t="shared" si="9"/>
        <v>20000</v>
      </c>
      <c r="I25" s="8">
        <f t="shared" si="9"/>
        <v>20000</v>
      </c>
      <c r="J25" s="8">
        <f t="shared" si="9"/>
        <v>20000</v>
      </c>
      <c r="K25" s="8">
        <f t="shared" si="9"/>
        <v>20000</v>
      </c>
      <c r="L25" s="8">
        <f t="shared" si="9"/>
        <v>20000</v>
      </c>
      <c r="M25" s="8">
        <f t="shared" si="9"/>
        <v>20000</v>
      </c>
      <c r="N25" s="8">
        <f t="shared" si="9"/>
        <v>0</v>
      </c>
      <c r="O25" s="8">
        <f t="shared" si="9"/>
        <v>200000</v>
      </c>
    </row>
    <row r="26" spans="1:15" ht="15" customHeight="1" x14ac:dyDescent="0.25">
      <c r="A26" s="10">
        <v>20000</v>
      </c>
      <c r="B26" s="11" t="s">
        <v>17</v>
      </c>
      <c r="C26" s="12">
        <f>SUM(C27:C29)</f>
        <v>0</v>
      </c>
      <c r="D26" s="12">
        <f t="shared" ref="D26:N26" si="10">SUM(D27:D29)</f>
        <v>20000</v>
      </c>
      <c r="E26" s="12">
        <f t="shared" si="10"/>
        <v>20000</v>
      </c>
      <c r="F26" s="12">
        <f t="shared" si="10"/>
        <v>20000</v>
      </c>
      <c r="G26" s="12">
        <f t="shared" si="10"/>
        <v>20000</v>
      </c>
      <c r="H26" s="12">
        <f t="shared" si="10"/>
        <v>20000</v>
      </c>
      <c r="I26" s="12">
        <f t="shared" si="10"/>
        <v>20000</v>
      </c>
      <c r="J26" s="12">
        <f t="shared" si="10"/>
        <v>20000</v>
      </c>
      <c r="K26" s="12">
        <f t="shared" si="10"/>
        <v>20000</v>
      </c>
      <c r="L26" s="12">
        <f t="shared" si="10"/>
        <v>20000</v>
      </c>
      <c r="M26" s="12">
        <f t="shared" si="10"/>
        <v>20000</v>
      </c>
      <c r="N26" s="12">
        <f t="shared" si="10"/>
        <v>0</v>
      </c>
      <c r="O26" s="12">
        <f t="shared" si="6"/>
        <v>200000</v>
      </c>
    </row>
    <row r="27" spans="1:15" ht="15" customHeight="1" x14ac:dyDescent="0.25">
      <c r="A27">
        <v>21101</v>
      </c>
      <c r="B27" t="s">
        <v>18</v>
      </c>
      <c r="C27" s="13">
        <v>0</v>
      </c>
      <c r="D27" s="13">
        <v>10000</v>
      </c>
      <c r="E27" s="13">
        <v>10000</v>
      </c>
      <c r="F27" s="13">
        <v>10000</v>
      </c>
      <c r="G27" s="13">
        <v>10000</v>
      </c>
      <c r="H27" s="13">
        <v>10000</v>
      </c>
      <c r="I27" s="13">
        <v>10000</v>
      </c>
      <c r="J27" s="13">
        <v>10000</v>
      </c>
      <c r="K27" s="13">
        <v>10000</v>
      </c>
      <c r="L27" s="13">
        <v>10000</v>
      </c>
      <c r="M27" s="13">
        <v>10000</v>
      </c>
      <c r="N27" s="13">
        <v>0</v>
      </c>
      <c r="O27" s="14">
        <f t="shared" si="6"/>
        <v>100000</v>
      </c>
    </row>
    <row r="28" spans="1:15" ht="15" customHeight="1" x14ac:dyDescent="0.25">
      <c r="A28">
        <v>21201</v>
      </c>
      <c r="B28" t="s">
        <v>44</v>
      </c>
      <c r="C28" s="13">
        <v>0</v>
      </c>
      <c r="D28" s="13">
        <v>5000</v>
      </c>
      <c r="E28" s="13">
        <v>5000</v>
      </c>
      <c r="F28" s="13">
        <v>5000</v>
      </c>
      <c r="G28" s="13">
        <v>5000</v>
      </c>
      <c r="H28" s="13">
        <v>5000</v>
      </c>
      <c r="I28" s="13">
        <v>5000</v>
      </c>
      <c r="J28" s="13">
        <v>5000</v>
      </c>
      <c r="K28" s="13">
        <v>5000</v>
      </c>
      <c r="L28" s="13">
        <v>5000</v>
      </c>
      <c r="M28" s="13">
        <v>5000</v>
      </c>
      <c r="N28" s="13">
        <v>0</v>
      </c>
      <c r="O28" s="14">
        <f t="shared" si="6"/>
        <v>50000</v>
      </c>
    </row>
    <row r="29" spans="1:15" ht="15" customHeight="1" x14ac:dyDescent="0.25">
      <c r="A29">
        <v>22105</v>
      </c>
      <c r="B29" t="s">
        <v>45</v>
      </c>
      <c r="C29" s="13">
        <v>0</v>
      </c>
      <c r="D29" s="13">
        <v>5000</v>
      </c>
      <c r="E29" s="13">
        <v>5000</v>
      </c>
      <c r="F29" s="13">
        <v>5000</v>
      </c>
      <c r="G29" s="13">
        <v>5000</v>
      </c>
      <c r="H29" s="13">
        <v>5000</v>
      </c>
      <c r="I29" s="13">
        <v>5000</v>
      </c>
      <c r="J29" s="13">
        <v>5000</v>
      </c>
      <c r="K29" s="13">
        <v>5000</v>
      </c>
      <c r="L29" s="13">
        <v>5000</v>
      </c>
      <c r="M29" s="13">
        <v>5000</v>
      </c>
      <c r="N29" s="13">
        <v>0</v>
      </c>
      <c r="O29" s="14">
        <f t="shared" si="6"/>
        <v>50000</v>
      </c>
    </row>
    <row r="30" spans="1:15" ht="15.75" customHeight="1" x14ac:dyDescent="0.25">
      <c r="A30" s="6" t="s">
        <v>211</v>
      </c>
      <c r="B30" s="7" t="s">
        <v>47</v>
      </c>
      <c r="C30" s="8">
        <f>C31</f>
        <v>0</v>
      </c>
      <c r="D30" s="8">
        <f t="shared" ref="D30:O30" si="11">D31</f>
        <v>0</v>
      </c>
      <c r="E30" s="8">
        <f t="shared" si="11"/>
        <v>11500</v>
      </c>
      <c r="F30" s="8">
        <f t="shared" si="11"/>
        <v>12000</v>
      </c>
      <c r="G30" s="8">
        <f t="shared" si="11"/>
        <v>8000</v>
      </c>
      <c r="H30" s="8">
        <f t="shared" si="11"/>
        <v>8000</v>
      </c>
      <c r="I30" s="8">
        <f t="shared" si="11"/>
        <v>8000</v>
      </c>
      <c r="J30" s="8">
        <f t="shared" si="11"/>
        <v>8500</v>
      </c>
      <c r="K30" s="8">
        <f t="shared" si="11"/>
        <v>8000</v>
      </c>
      <c r="L30" s="8">
        <f t="shared" si="11"/>
        <v>10500</v>
      </c>
      <c r="M30" s="8">
        <f t="shared" si="11"/>
        <v>7000</v>
      </c>
      <c r="N30" s="8">
        <f t="shared" si="11"/>
        <v>0</v>
      </c>
      <c r="O30" s="8">
        <f t="shared" si="11"/>
        <v>81500</v>
      </c>
    </row>
    <row r="31" spans="1:15" ht="15" customHeight="1" x14ac:dyDescent="0.25">
      <c r="A31" s="10">
        <v>20000</v>
      </c>
      <c r="B31" s="11" t="s">
        <v>17</v>
      </c>
      <c r="C31" s="12">
        <f t="shared" ref="C31:N31" si="12">SUM(C32:C38)</f>
        <v>0</v>
      </c>
      <c r="D31" s="12">
        <f t="shared" si="12"/>
        <v>0</v>
      </c>
      <c r="E31" s="12">
        <f t="shared" si="12"/>
        <v>11500</v>
      </c>
      <c r="F31" s="12">
        <f t="shared" si="12"/>
        <v>12000</v>
      </c>
      <c r="G31" s="12">
        <f t="shared" si="12"/>
        <v>8000</v>
      </c>
      <c r="H31" s="12">
        <f t="shared" si="12"/>
        <v>8000</v>
      </c>
      <c r="I31" s="12">
        <f t="shared" si="12"/>
        <v>8000</v>
      </c>
      <c r="J31" s="12">
        <f t="shared" si="12"/>
        <v>8500</v>
      </c>
      <c r="K31" s="12">
        <f t="shared" si="12"/>
        <v>8000</v>
      </c>
      <c r="L31" s="12">
        <f t="shared" si="12"/>
        <v>10500</v>
      </c>
      <c r="M31" s="12">
        <f t="shared" si="12"/>
        <v>7000</v>
      </c>
      <c r="N31" s="12">
        <f t="shared" si="12"/>
        <v>0</v>
      </c>
      <c r="O31" s="12">
        <f t="shared" si="6"/>
        <v>81500</v>
      </c>
    </row>
    <row r="32" spans="1:15" ht="15" customHeight="1" x14ac:dyDescent="0.25">
      <c r="A32">
        <v>21101</v>
      </c>
      <c r="B32" t="s">
        <v>18</v>
      </c>
      <c r="C32" s="13">
        <v>0</v>
      </c>
      <c r="D32" s="13">
        <v>0</v>
      </c>
      <c r="E32" s="13">
        <v>3500</v>
      </c>
      <c r="F32" s="13">
        <v>2000</v>
      </c>
      <c r="G32" s="13">
        <v>2000</v>
      </c>
      <c r="H32" s="13">
        <v>2000</v>
      </c>
      <c r="I32" s="13">
        <v>2000</v>
      </c>
      <c r="J32" s="13">
        <v>2500</v>
      </c>
      <c r="K32" s="13">
        <v>2000</v>
      </c>
      <c r="L32" s="13">
        <v>3500</v>
      </c>
      <c r="M32" s="13">
        <v>2000</v>
      </c>
      <c r="N32" s="13">
        <v>0</v>
      </c>
      <c r="O32" s="14">
        <f t="shared" si="6"/>
        <v>21500</v>
      </c>
    </row>
    <row r="33" spans="1:15" ht="15" customHeight="1" x14ac:dyDescent="0.25">
      <c r="A33">
        <v>21401</v>
      </c>
      <c r="B33" t="s">
        <v>20</v>
      </c>
      <c r="C33" s="13">
        <v>0</v>
      </c>
      <c r="D33" s="13">
        <v>0</v>
      </c>
      <c r="E33" s="13">
        <v>1500</v>
      </c>
      <c r="F33" s="13">
        <v>1500</v>
      </c>
      <c r="G33" s="13">
        <v>1500</v>
      </c>
      <c r="H33" s="13">
        <v>1500</v>
      </c>
      <c r="I33" s="13">
        <v>1500</v>
      </c>
      <c r="J33" s="13">
        <v>1500</v>
      </c>
      <c r="K33" s="13">
        <v>1500</v>
      </c>
      <c r="L33" s="13">
        <v>1500</v>
      </c>
      <c r="M33" s="13">
        <v>1500</v>
      </c>
      <c r="N33" s="13">
        <v>0</v>
      </c>
      <c r="O33" s="14">
        <f t="shared" si="6"/>
        <v>13500</v>
      </c>
    </row>
    <row r="34" spans="1:15" ht="15" customHeight="1" x14ac:dyDescent="0.25">
      <c r="A34">
        <v>21601</v>
      </c>
      <c r="B34" t="s">
        <v>21</v>
      </c>
      <c r="C34" s="13">
        <v>0</v>
      </c>
      <c r="D34" s="13">
        <v>0</v>
      </c>
      <c r="E34" s="13">
        <v>1500</v>
      </c>
      <c r="F34" s="13">
        <v>1000</v>
      </c>
      <c r="G34" s="13">
        <v>1000</v>
      </c>
      <c r="H34" s="13">
        <v>1000</v>
      </c>
      <c r="I34" s="13">
        <v>1000</v>
      </c>
      <c r="J34" s="13">
        <v>1000</v>
      </c>
      <c r="K34" s="13">
        <v>1000</v>
      </c>
      <c r="L34" s="13">
        <v>1000</v>
      </c>
      <c r="M34" s="13">
        <v>1000</v>
      </c>
      <c r="N34" s="13">
        <v>0</v>
      </c>
      <c r="O34" s="14">
        <f t="shared" si="6"/>
        <v>9500</v>
      </c>
    </row>
    <row r="35" spans="1:15" ht="15" customHeight="1" x14ac:dyDescent="0.25">
      <c r="A35">
        <v>24601</v>
      </c>
      <c r="B35" t="s">
        <v>22</v>
      </c>
      <c r="C35" s="13">
        <v>0</v>
      </c>
      <c r="D35" s="13">
        <v>0</v>
      </c>
      <c r="E35" s="13">
        <v>1000</v>
      </c>
      <c r="F35" s="13">
        <v>500</v>
      </c>
      <c r="G35" s="13">
        <v>500</v>
      </c>
      <c r="H35" s="13">
        <v>500</v>
      </c>
      <c r="I35" s="13">
        <v>500</v>
      </c>
      <c r="J35" s="13">
        <v>500</v>
      </c>
      <c r="K35" s="13">
        <v>500</v>
      </c>
      <c r="L35" s="13">
        <v>500</v>
      </c>
      <c r="M35" s="13">
        <v>500</v>
      </c>
      <c r="N35" s="13">
        <v>0</v>
      </c>
      <c r="O35" s="14">
        <f t="shared" si="6"/>
        <v>5000</v>
      </c>
    </row>
    <row r="36" spans="1:15" ht="15" customHeight="1" x14ac:dyDescent="0.25">
      <c r="A36">
        <v>29401</v>
      </c>
      <c r="B36" t="s">
        <v>36</v>
      </c>
      <c r="C36" s="13">
        <v>0</v>
      </c>
      <c r="D36" s="13">
        <v>0</v>
      </c>
      <c r="E36" s="13">
        <v>2000</v>
      </c>
      <c r="F36" s="13">
        <v>2000</v>
      </c>
      <c r="G36" s="13">
        <v>1000</v>
      </c>
      <c r="H36" s="13">
        <v>1000</v>
      </c>
      <c r="I36" s="13">
        <v>1000</v>
      </c>
      <c r="J36" s="13">
        <v>1000</v>
      </c>
      <c r="K36" s="13">
        <v>1000</v>
      </c>
      <c r="L36" s="13">
        <v>2000</v>
      </c>
      <c r="M36" s="13">
        <v>0</v>
      </c>
      <c r="N36" s="13">
        <v>0</v>
      </c>
      <c r="O36" s="14">
        <f t="shared" si="6"/>
        <v>11000</v>
      </c>
    </row>
    <row r="37" spans="1:15" s="41" customFormat="1" x14ac:dyDescent="0.25">
      <c r="A37" s="41">
        <v>29601</v>
      </c>
      <c r="B37" s="43" t="s">
        <v>83</v>
      </c>
      <c r="C37" s="42">
        <v>0</v>
      </c>
      <c r="D37" s="42">
        <v>0</v>
      </c>
      <c r="E37" s="42">
        <v>2000</v>
      </c>
      <c r="F37" s="42">
        <v>2000</v>
      </c>
      <c r="G37" s="42">
        <v>2000</v>
      </c>
      <c r="H37" s="42">
        <v>2000</v>
      </c>
      <c r="I37" s="42">
        <v>2000</v>
      </c>
      <c r="J37" s="42">
        <v>2000</v>
      </c>
      <c r="K37" s="42">
        <v>2000</v>
      </c>
      <c r="L37" s="42">
        <v>2000</v>
      </c>
      <c r="M37" s="42">
        <v>2000</v>
      </c>
      <c r="N37" s="42">
        <v>0</v>
      </c>
      <c r="O37" s="14">
        <f t="shared" si="6"/>
        <v>18000</v>
      </c>
    </row>
    <row r="38" spans="1:15" s="41" customFormat="1" ht="15" customHeight="1" x14ac:dyDescent="0.25">
      <c r="A38" s="41">
        <v>29602</v>
      </c>
      <c r="B38" s="41" t="s">
        <v>168</v>
      </c>
      <c r="C38" s="42">
        <v>0</v>
      </c>
      <c r="D38" s="42">
        <v>0</v>
      </c>
      <c r="E38" s="42">
        <v>0</v>
      </c>
      <c r="F38" s="42">
        <v>3000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14">
        <f t="shared" si="6"/>
        <v>3000</v>
      </c>
    </row>
    <row r="39" spans="1:15" ht="15.75" customHeight="1" x14ac:dyDescent="0.25">
      <c r="A39" s="6" t="s">
        <v>212</v>
      </c>
      <c r="B39" s="7" t="s">
        <v>52</v>
      </c>
      <c r="C39" s="8">
        <f>C40</f>
        <v>0</v>
      </c>
      <c r="D39" s="8">
        <f t="shared" ref="D39:O39" si="13">D40</f>
        <v>0</v>
      </c>
      <c r="E39" s="8">
        <f t="shared" si="13"/>
        <v>10000</v>
      </c>
      <c r="F39" s="8">
        <f t="shared" si="13"/>
        <v>10000</v>
      </c>
      <c r="G39" s="8">
        <f t="shared" si="13"/>
        <v>0</v>
      </c>
      <c r="H39" s="8">
        <f t="shared" si="13"/>
        <v>10000</v>
      </c>
      <c r="I39" s="8">
        <f t="shared" si="13"/>
        <v>10000</v>
      </c>
      <c r="J39" s="8">
        <f t="shared" si="13"/>
        <v>0</v>
      </c>
      <c r="K39" s="8">
        <f t="shared" si="13"/>
        <v>10000</v>
      </c>
      <c r="L39" s="8">
        <f t="shared" si="13"/>
        <v>10000</v>
      </c>
      <c r="M39" s="8">
        <f t="shared" si="13"/>
        <v>0</v>
      </c>
      <c r="N39" s="8">
        <f t="shared" si="13"/>
        <v>0</v>
      </c>
      <c r="O39" s="8">
        <f t="shared" si="13"/>
        <v>60000</v>
      </c>
    </row>
    <row r="40" spans="1:15" ht="15" customHeight="1" x14ac:dyDescent="0.25">
      <c r="A40" s="10">
        <v>20000</v>
      </c>
      <c r="B40" s="11" t="s">
        <v>17</v>
      </c>
      <c r="C40" s="12">
        <f>SUM(C41:C42)</f>
        <v>0</v>
      </c>
      <c r="D40" s="12">
        <f t="shared" ref="D40:N40" si="14">SUM(D41:D42)</f>
        <v>0</v>
      </c>
      <c r="E40" s="12">
        <f t="shared" si="14"/>
        <v>10000</v>
      </c>
      <c r="F40" s="12">
        <f t="shared" si="14"/>
        <v>10000</v>
      </c>
      <c r="G40" s="12">
        <f t="shared" si="14"/>
        <v>0</v>
      </c>
      <c r="H40" s="12">
        <f t="shared" si="14"/>
        <v>10000</v>
      </c>
      <c r="I40" s="12">
        <f t="shared" si="14"/>
        <v>10000</v>
      </c>
      <c r="J40" s="12">
        <f t="shared" si="14"/>
        <v>0</v>
      </c>
      <c r="K40" s="12">
        <f t="shared" si="14"/>
        <v>10000</v>
      </c>
      <c r="L40" s="12">
        <f t="shared" si="14"/>
        <v>10000</v>
      </c>
      <c r="M40" s="12">
        <f t="shared" si="14"/>
        <v>0</v>
      </c>
      <c r="N40" s="12">
        <f t="shared" si="14"/>
        <v>0</v>
      </c>
      <c r="O40" s="12">
        <f t="shared" ref="O39:O61" si="15">SUM(C40:N40)</f>
        <v>60000</v>
      </c>
    </row>
    <row r="41" spans="1:15" ht="15" customHeight="1" x14ac:dyDescent="0.25">
      <c r="A41" s="37">
        <v>21101</v>
      </c>
      <c r="B41" s="37" t="s">
        <v>18</v>
      </c>
      <c r="C41" s="38">
        <v>0</v>
      </c>
      <c r="D41" s="38">
        <v>0</v>
      </c>
      <c r="E41" s="38">
        <v>10000</v>
      </c>
      <c r="F41" s="38">
        <v>10000</v>
      </c>
      <c r="G41" s="38">
        <v>0</v>
      </c>
      <c r="H41" s="38">
        <v>10000</v>
      </c>
      <c r="I41" s="38">
        <v>10000</v>
      </c>
      <c r="J41" s="38">
        <v>0</v>
      </c>
      <c r="K41" s="38">
        <v>10000</v>
      </c>
      <c r="L41" s="38">
        <v>10000</v>
      </c>
      <c r="M41" s="38">
        <v>0</v>
      </c>
      <c r="N41" s="38">
        <v>0</v>
      </c>
      <c r="O41" s="39">
        <f>SUM(C41:N41)</f>
        <v>60000</v>
      </c>
    </row>
    <row r="42" spans="1:15" ht="15" customHeight="1" x14ac:dyDescent="0.25">
      <c r="A42" s="37">
        <v>21201</v>
      </c>
      <c r="B42" s="37" t="s">
        <v>44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9">
        <f>SUM(C42:N42)</f>
        <v>0</v>
      </c>
    </row>
    <row r="43" spans="1:15" ht="18.75" customHeight="1" x14ac:dyDescent="0.25">
      <c r="A43" s="3" t="s">
        <v>53</v>
      </c>
      <c r="B43" s="2" t="s">
        <v>54</v>
      </c>
      <c r="C43" s="4">
        <f>C44</f>
        <v>33301</v>
      </c>
      <c r="D43" s="4">
        <f t="shared" ref="D43:O43" si="16">D44</f>
        <v>71483</v>
      </c>
      <c r="E43" s="4">
        <f t="shared" si="16"/>
        <v>49139</v>
      </c>
      <c r="F43" s="4">
        <f t="shared" si="16"/>
        <v>49639</v>
      </c>
      <c r="G43" s="4">
        <f t="shared" si="16"/>
        <v>49139</v>
      </c>
      <c r="H43" s="4">
        <f t="shared" si="16"/>
        <v>49139</v>
      </c>
      <c r="I43" s="4">
        <f t="shared" si="16"/>
        <v>49139</v>
      </c>
      <c r="J43" s="4">
        <f t="shared" si="16"/>
        <v>49139</v>
      </c>
      <c r="K43" s="4">
        <f t="shared" si="16"/>
        <v>49139</v>
      </c>
      <c r="L43" s="4">
        <f t="shared" si="16"/>
        <v>50289</v>
      </c>
      <c r="M43" s="4">
        <f t="shared" si="16"/>
        <v>55220</v>
      </c>
      <c r="N43" s="4">
        <f t="shared" si="16"/>
        <v>33319</v>
      </c>
      <c r="O43" s="4">
        <f t="shared" si="16"/>
        <v>588085</v>
      </c>
    </row>
    <row r="44" spans="1:15" ht="15.75" customHeight="1" x14ac:dyDescent="0.25">
      <c r="A44" s="6" t="s">
        <v>213</v>
      </c>
      <c r="B44" s="7" t="s">
        <v>55</v>
      </c>
      <c r="C44" s="8">
        <f>C45</f>
        <v>33301</v>
      </c>
      <c r="D44" s="8">
        <f t="shared" ref="D44:O44" si="17">D45</f>
        <v>71483</v>
      </c>
      <c r="E44" s="8">
        <f t="shared" si="17"/>
        <v>49139</v>
      </c>
      <c r="F44" s="8">
        <f t="shared" si="17"/>
        <v>49639</v>
      </c>
      <c r="G44" s="8">
        <f t="shared" si="17"/>
        <v>49139</v>
      </c>
      <c r="H44" s="8">
        <f t="shared" si="17"/>
        <v>49139</v>
      </c>
      <c r="I44" s="8">
        <f t="shared" si="17"/>
        <v>49139</v>
      </c>
      <c r="J44" s="8">
        <f t="shared" si="17"/>
        <v>49139</v>
      </c>
      <c r="K44" s="8">
        <f t="shared" si="17"/>
        <v>49139</v>
      </c>
      <c r="L44" s="8">
        <f t="shared" si="17"/>
        <v>50289</v>
      </c>
      <c r="M44" s="8">
        <f t="shared" si="17"/>
        <v>55220</v>
      </c>
      <c r="N44" s="8">
        <f t="shared" si="17"/>
        <v>33319</v>
      </c>
      <c r="O44" s="8">
        <f t="shared" si="17"/>
        <v>588085</v>
      </c>
    </row>
    <row r="45" spans="1:15" ht="15.75" customHeight="1" x14ac:dyDescent="0.25">
      <c r="A45" s="10">
        <v>20000</v>
      </c>
      <c r="B45" s="11" t="s">
        <v>17</v>
      </c>
      <c r="C45" s="12">
        <f t="shared" ref="C45:N45" si="18">SUM(C46:C61)</f>
        <v>33301</v>
      </c>
      <c r="D45" s="12">
        <f t="shared" si="18"/>
        <v>71483</v>
      </c>
      <c r="E45" s="12">
        <f t="shared" si="18"/>
        <v>49139</v>
      </c>
      <c r="F45" s="12">
        <f t="shared" si="18"/>
        <v>49639</v>
      </c>
      <c r="G45" s="12">
        <f t="shared" si="18"/>
        <v>49139</v>
      </c>
      <c r="H45" s="12">
        <f t="shared" si="18"/>
        <v>49139</v>
      </c>
      <c r="I45" s="12">
        <f t="shared" si="18"/>
        <v>49139</v>
      </c>
      <c r="J45" s="12">
        <f t="shared" si="18"/>
        <v>49139</v>
      </c>
      <c r="K45" s="12">
        <f t="shared" si="18"/>
        <v>49139</v>
      </c>
      <c r="L45" s="12">
        <f t="shared" si="18"/>
        <v>50289</v>
      </c>
      <c r="M45" s="12">
        <f t="shared" si="18"/>
        <v>55220</v>
      </c>
      <c r="N45" s="12">
        <f t="shared" si="18"/>
        <v>33319</v>
      </c>
      <c r="O45" s="15">
        <f t="shared" si="15"/>
        <v>588085</v>
      </c>
    </row>
    <row r="46" spans="1:15" ht="15" customHeight="1" x14ac:dyDescent="0.25">
      <c r="A46" s="16" t="s">
        <v>56</v>
      </c>
      <c r="B46" t="s">
        <v>57</v>
      </c>
      <c r="C46" s="45">
        <v>0</v>
      </c>
      <c r="D46" s="45">
        <v>4684</v>
      </c>
      <c r="E46" s="45">
        <v>3000</v>
      </c>
      <c r="F46" s="45">
        <v>2000</v>
      </c>
      <c r="G46" s="45">
        <v>3000</v>
      </c>
      <c r="H46" s="45">
        <v>3000</v>
      </c>
      <c r="I46" s="45">
        <v>3000</v>
      </c>
      <c r="J46" s="45">
        <v>3000</v>
      </c>
      <c r="K46" s="45">
        <v>3000</v>
      </c>
      <c r="L46" s="45">
        <v>3000</v>
      </c>
      <c r="M46" s="45">
        <v>4000</v>
      </c>
      <c r="N46" s="45">
        <v>0</v>
      </c>
      <c r="O46" s="12">
        <f t="shared" si="15"/>
        <v>31684</v>
      </c>
    </row>
    <row r="47" spans="1:15" ht="15" customHeight="1" x14ac:dyDescent="0.25">
      <c r="A47" s="16" t="s">
        <v>58</v>
      </c>
      <c r="B47" t="s">
        <v>59</v>
      </c>
      <c r="C47" s="13">
        <v>0</v>
      </c>
      <c r="D47" s="13">
        <v>1250</v>
      </c>
      <c r="E47" s="13">
        <v>1250</v>
      </c>
      <c r="F47" s="13">
        <v>1250</v>
      </c>
      <c r="G47" s="13">
        <v>1250</v>
      </c>
      <c r="H47" s="13">
        <v>1250</v>
      </c>
      <c r="I47" s="13">
        <v>1250</v>
      </c>
      <c r="J47" s="13">
        <v>1250</v>
      </c>
      <c r="K47" s="13">
        <v>1250</v>
      </c>
      <c r="L47" s="13">
        <v>1250</v>
      </c>
      <c r="M47" s="13">
        <v>2500</v>
      </c>
      <c r="N47" s="13">
        <v>0</v>
      </c>
      <c r="O47" s="12">
        <f t="shared" si="15"/>
        <v>13750</v>
      </c>
    </row>
    <row r="48" spans="1:15" ht="15" customHeight="1" x14ac:dyDescent="0.25">
      <c r="A48" s="16" t="s">
        <v>60</v>
      </c>
      <c r="B48" t="s">
        <v>61</v>
      </c>
      <c r="C48" s="13">
        <v>0</v>
      </c>
      <c r="D48" s="13">
        <v>520</v>
      </c>
      <c r="E48" s="13">
        <v>260</v>
      </c>
      <c r="F48" s="13">
        <v>260</v>
      </c>
      <c r="G48" s="13">
        <v>260</v>
      </c>
      <c r="H48" s="13">
        <v>260</v>
      </c>
      <c r="I48" s="13">
        <v>260</v>
      </c>
      <c r="J48" s="13">
        <v>260</v>
      </c>
      <c r="K48" s="13">
        <v>260</v>
      </c>
      <c r="L48" s="13">
        <v>260</v>
      </c>
      <c r="M48" s="13">
        <v>520</v>
      </c>
      <c r="N48" s="13">
        <v>0</v>
      </c>
      <c r="O48" s="12">
        <f t="shared" si="15"/>
        <v>3120</v>
      </c>
    </row>
    <row r="49" spans="1:15" ht="15" customHeight="1" x14ac:dyDescent="0.25">
      <c r="A49" s="16" t="s">
        <v>62</v>
      </c>
      <c r="B49" t="s">
        <v>63</v>
      </c>
      <c r="C49" s="13">
        <v>0</v>
      </c>
      <c r="D49" s="13">
        <v>9000</v>
      </c>
      <c r="E49" s="13">
        <v>5000</v>
      </c>
      <c r="F49" s="13">
        <v>5000</v>
      </c>
      <c r="G49" s="13">
        <v>5000</v>
      </c>
      <c r="H49" s="13">
        <v>5000</v>
      </c>
      <c r="I49" s="13">
        <v>5000</v>
      </c>
      <c r="J49" s="13">
        <v>5000</v>
      </c>
      <c r="K49" s="13">
        <v>5000</v>
      </c>
      <c r="L49" s="13">
        <v>5000</v>
      </c>
      <c r="M49" s="13">
        <v>9000</v>
      </c>
      <c r="N49" s="13">
        <v>0</v>
      </c>
      <c r="O49" s="12">
        <f t="shared" si="15"/>
        <v>58000</v>
      </c>
    </row>
    <row r="50" spans="1:15" ht="15" customHeight="1" x14ac:dyDescent="0.25">
      <c r="A50" s="16" t="s">
        <v>64</v>
      </c>
      <c r="B50" t="s">
        <v>65</v>
      </c>
      <c r="C50" s="13">
        <v>0</v>
      </c>
      <c r="D50" s="13">
        <v>1000</v>
      </c>
      <c r="E50" s="13">
        <v>500</v>
      </c>
      <c r="F50" s="13">
        <v>500</v>
      </c>
      <c r="G50" s="13">
        <v>500</v>
      </c>
      <c r="H50" s="13">
        <v>500</v>
      </c>
      <c r="I50" s="13">
        <v>500</v>
      </c>
      <c r="J50" s="13">
        <v>500</v>
      </c>
      <c r="K50" s="13">
        <v>500</v>
      </c>
      <c r="L50" s="13">
        <v>500</v>
      </c>
      <c r="M50" s="13">
        <v>1000</v>
      </c>
      <c r="N50" s="13">
        <v>0</v>
      </c>
      <c r="O50" s="12">
        <f t="shared" si="15"/>
        <v>6000</v>
      </c>
    </row>
    <row r="51" spans="1:15" ht="15" customHeight="1" x14ac:dyDescent="0.25">
      <c r="A51" s="16" t="s">
        <v>66</v>
      </c>
      <c r="B51" t="s">
        <v>67</v>
      </c>
      <c r="C51" s="13">
        <v>0</v>
      </c>
      <c r="D51" s="13">
        <v>15900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2">
        <f t="shared" si="15"/>
        <v>15900</v>
      </c>
    </row>
    <row r="52" spans="1:15" ht="15" customHeight="1" x14ac:dyDescent="0.25">
      <c r="A52" s="16" t="s">
        <v>68</v>
      </c>
      <c r="B52" t="s">
        <v>21</v>
      </c>
      <c r="C52" s="13">
        <v>0</v>
      </c>
      <c r="D52" s="13">
        <v>2000</v>
      </c>
      <c r="E52" s="13">
        <v>2000</v>
      </c>
      <c r="F52" s="13">
        <v>2000</v>
      </c>
      <c r="G52" s="13">
        <v>2000</v>
      </c>
      <c r="H52" s="13">
        <v>2000</v>
      </c>
      <c r="I52" s="13">
        <v>2000</v>
      </c>
      <c r="J52" s="13">
        <v>2000</v>
      </c>
      <c r="K52" s="13">
        <v>2000</v>
      </c>
      <c r="L52" s="13">
        <v>2000</v>
      </c>
      <c r="M52" s="13">
        <v>1071</v>
      </c>
      <c r="N52" s="13">
        <v>0</v>
      </c>
      <c r="O52" s="12">
        <f t="shared" si="15"/>
        <v>19071</v>
      </c>
    </row>
    <row r="53" spans="1:15" ht="15" customHeight="1" x14ac:dyDescent="0.25">
      <c r="A53" s="16" t="s">
        <v>69</v>
      </c>
      <c r="B53" t="s">
        <v>33</v>
      </c>
      <c r="C53" s="13">
        <v>0</v>
      </c>
      <c r="D53" s="13">
        <v>750</v>
      </c>
      <c r="E53" s="13">
        <v>750</v>
      </c>
      <c r="F53" s="13">
        <v>750</v>
      </c>
      <c r="G53" s="13">
        <v>750</v>
      </c>
      <c r="H53" s="13">
        <v>750</v>
      </c>
      <c r="I53" s="13">
        <v>750</v>
      </c>
      <c r="J53" s="13">
        <v>750</v>
      </c>
      <c r="K53" s="13">
        <v>750</v>
      </c>
      <c r="L53" s="13">
        <v>750</v>
      </c>
      <c r="M53" s="13">
        <v>750</v>
      </c>
      <c r="N53" s="13">
        <v>0</v>
      </c>
      <c r="O53" s="12">
        <f t="shared" si="15"/>
        <v>7500</v>
      </c>
    </row>
    <row r="54" spans="1:15" ht="15" customHeight="1" x14ac:dyDescent="0.25">
      <c r="A54" s="16" t="s">
        <v>70</v>
      </c>
      <c r="B54" t="s">
        <v>22</v>
      </c>
      <c r="C54" s="13">
        <v>0</v>
      </c>
      <c r="D54" s="13">
        <v>530</v>
      </c>
      <c r="E54" s="13">
        <v>530</v>
      </c>
      <c r="F54" s="13">
        <v>530</v>
      </c>
      <c r="G54" s="13">
        <v>530</v>
      </c>
      <c r="H54" s="13">
        <v>530</v>
      </c>
      <c r="I54" s="13">
        <v>530</v>
      </c>
      <c r="J54" s="13">
        <v>530</v>
      </c>
      <c r="K54" s="13">
        <v>530</v>
      </c>
      <c r="L54" s="13">
        <v>530</v>
      </c>
      <c r="M54" s="13">
        <v>530</v>
      </c>
      <c r="N54" s="13">
        <v>0</v>
      </c>
      <c r="O54" s="12">
        <f t="shared" si="15"/>
        <v>5300</v>
      </c>
    </row>
    <row r="55" spans="1:15" ht="15" customHeight="1" x14ac:dyDescent="0.25">
      <c r="A55" s="16" t="s">
        <v>71</v>
      </c>
      <c r="B55" t="s">
        <v>72</v>
      </c>
      <c r="C55" s="13">
        <v>0</v>
      </c>
      <c r="D55" s="13">
        <v>0</v>
      </c>
      <c r="E55" s="13">
        <v>0</v>
      </c>
      <c r="F55" s="13">
        <v>1500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1150</v>
      </c>
      <c r="M55" s="13">
        <v>0</v>
      </c>
      <c r="N55" s="13">
        <v>0</v>
      </c>
      <c r="O55" s="12">
        <f t="shared" si="15"/>
        <v>2650</v>
      </c>
    </row>
    <row r="56" spans="1:15" s="41" customFormat="1" ht="15" customHeight="1" x14ac:dyDescent="0.25">
      <c r="A56" s="40" t="s">
        <v>73</v>
      </c>
      <c r="B56" s="41" t="s">
        <v>74</v>
      </c>
      <c r="C56" s="42">
        <v>27736</v>
      </c>
      <c r="D56" s="42">
        <v>27736</v>
      </c>
      <c r="E56" s="42">
        <v>27736</v>
      </c>
      <c r="F56" s="42">
        <v>27736</v>
      </c>
      <c r="G56" s="42">
        <v>27736</v>
      </c>
      <c r="H56" s="42">
        <v>27736</v>
      </c>
      <c r="I56" s="42">
        <v>27736</v>
      </c>
      <c r="J56" s="42">
        <v>27736</v>
      </c>
      <c r="K56" s="42">
        <v>27736</v>
      </c>
      <c r="L56" s="42">
        <v>27736</v>
      </c>
      <c r="M56" s="42">
        <v>27736</v>
      </c>
      <c r="N56" s="42">
        <v>27744</v>
      </c>
      <c r="O56" s="12">
        <f t="shared" si="15"/>
        <v>332840</v>
      </c>
    </row>
    <row r="57" spans="1:15" ht="15" customHeight="1" x14ac:dyDescent="0.25">
      <c r="A57" s="16" t="s">
        <v>214</v>
      </c>
      <c r="B57" t="s">
        <v>75</v>
      </c>
      <c r="C57" s="13">
        <v>0</v>
      </c>
      <c r="D57" s="13">
        <v>375</v>
      </c>
      <c r="E57" s="13">
        <v>375</v>
      </c>
      <c r="F57" s="13">
        <v>375</v>
      </c>
      <c r="G57" s="13">
        <v>375</v>
      </c>
      <c r="H57" s="13">
        <v>375</v>
      </c>
      <c r="I57" s="13">
        <v>375</v>
      </c>
      <c r="J57" s="13">
        <v>375</v>
      </c>
      <c r="K57" s="13">
        <v>375</v>
      </c>
      <c r="L57" s="13">
        <v>375</v>
      </c>
      <c r="M57" s="13">
        <v>375</v>
      </c>
      <c r="N57" s="13">
        <v>0</v>
      </c>
      <c r="O57" s="12">
        <f t="shared" si="15"/>
        <v>3750</v>
      </c>
    </row>
    <row r="58" spans="1:15" ht="15" customHeight="1" x14ac:dyDescent="0.25">
      <c r="A58" s="16" t="s">
        <v>76</v>
      </c>
      <c r="B58" t="s">
        <v>77</v>
      </c>
      <c r="C58" s="13">
        <v>0</v>
      </c>
      <c r="D58" s="13">
        <v>424</v>
      </c>
      <c r="E58" s="13">
        <v>424</v>
      </c>
      <c r="F58" s="13">
        <v>424</v>
      </c>
      <c r="G58" s="13">
        <v>424</v>
      </c>
      <c r="H58" s="13">
        <v>424</v>
      </c>
      <c r="I58" s="13">
        <v>424</v>
      </c>
      <c r="J58" s="13">
        <v>424</v>
      </c>
      <c r="K58" s="13">
        <v>424</v>
      </c>
      <c r="L58" s="13">
        <v>424</v>
      </c>
      <c r="M58" s="13">
        <v>424</v>
      </c>
      <c r="N58" s="13">
        <v>0</v>
      </c>
      <c r="O58" s="12">
        <f t="shared" si="15"/>
        <v>4240</v>
      </c>
    </row>
    <row r="59" spans="1:15" ht="15" customHeight="1" x14ac:dyDescent="0.25">
      <c r="A59" s="16" t="s">
        <v>78</v>
      </c>
      <c r="B59" t="s">
        <v>79</v>
      </c>
      <c r="C59" s="13">
        <v>0</v>
      </c>
      <c r="D59" s="13">
        <v>371</v>
      </c>
      <c r="E59" s="13">
        <v>371</v>
      </c>
      <c r="F59" s="13">
        <v>371</v>
      </c>
      <c r="G59" s="13">
        <v>371</v>
      </c>
      <c r="H59" s="13">
        <v>371</v>
      </c>
      <c r="I59" s="13">
        <v>371</v>
      </c>
      <c r="J59" s="13">
        <v>371</v>
      </c>
      <c r="K59" s="13">
        <v>371</v>
      </c>
      <c r="L59" s="13">
        <v>371</v>
      </c>
      <c r="M59" s="13">
        <v>371</v>
      </c>
      <c r="N59" s="13">
        <v>0</v>
      </c>
      <c r="O59" s="12">
        <f t="shared" si="15"/>
        <v>3710</v>
      </c>
    </row>
    <row r="60" spans="1:15" ht="15" customHeight="1" x14ac:dyDescent="0.25">
      <c r="A60" s="16" t="s">
        <v>80</v>
      </c>
      <c r="B60" t="s">
        <v>81</v>
      </c>
      <c r="C60" s="13">
        <v>0</v>
      </c>
      <c r="D60" s="13">
        <v>1378</v>
      </c>
      <c r="E60" s="13">
        <v>1378</v>
      </c>
      <c r="F60" s="13">
        <v>1378</v>
      </c>
      <c r="G60" s="13">
        <v>1378</v>
      </c>
      <c r="H60" s="13">
        <v>1378</v>
      </c>
      <c r="I60" s="13">
        <v>1378</v>
      </c>
      <c r="J60" s="13">
        <v>1378</v>
      </c>
      <c r="K60" s="13">
        <v>1378</v>
      </c>
      <c r="L60" s="13">
        <v>1378</v>
      </c>
      <c r="M60" s="13">
        <v>1378</v>
      </c>
      <c r="N60" s="13">
        <v>0</v>
      </c>
      <c r="O60" s="12">
        <f t="shared" si="15"/>
        <v>13780</v>
      </c>
    </row>
    <row r="61" spans="1:15" s="41" customFormat="1" ht="15" customHeight="1" x14ac:dyDescent="0.25">
      <c r="A61" s="40" t="s">
        <v>82</v>
      </c>
      <c r="B61" s="41" t="s">
        <v>83</v>
      </c>
      <c r="C61" s="42">
        <v>5565</v>
      </c>
      <c r="D61" s="42">
        <v>5565</v>
      </c>
      <c r="E61" s="42">
        <v>5565</v>
      </c>
      <c r="F61" s="42">
        <v>5565</v>
      </c>
      <c r="G61" s="42">
        <v>5565</v>
      </c>
      <c r="H61" s="42">
        <v>5565</v>
      </c>
      <c r="I61" s="42">
        <v>5565</v>
      </c>
      <c r="J61" s="42">
        <v>5565</v>
      </c>
      <c r="K61" s="42">
        <v>5565</v>
      </c>
      <c r="L61" s="42">
        <v>5565</v>
      </c>
      <c r="M61" s="42">
        <v>5565</v>
      </c>
      <c r="N61" s="42">
        <v>5575</v>
      </c>
      <c r="O61" s="44">
        <f t="shared" si="15"/>
        <v>66790</v>
      </c>
    </row>
    <row r="62" spans="1:15" ht="15.75" customHeight="1" x14ac:dyDescent="0.25">
      <c r="A62" s="3" t="s">
        <v>117</v>
      </c>
      <c r="B62" s="17" t="s">
        <v>118</v>
      </c>
      <c r="C62" s="4">
        <f>C63+C71+C75+C90</f>
        <v>126956</v>
      </c>
      <c r="D62" s="4">
        <f>D63+D71+D75+D90</f>
        <v>300956</v>
      </c>
      <c r="E62" s="4">
        <f>E63+E71+E75+E90</f>
        <v>373302</v>
      </c>
      <c r="F62" s="4">
        <f>F63+F71+F75+F90</f>
        <v>340956</v>
      </c>
      <c r="G62" s="4">
        <f>G63+G71+G75+G90</f>
        <v>302956</v>
      </c>
      <c r="H62" s="4">
        <f>H63+H71+H75+H90</f>
        <v>310956</v>
      </c>
      <c r="I62" s="4">
        <f>I63+I71+I75+I90</f>
        <v>300956</v>
      </c>
      <c r="J62" s="4">
        <f>J63+J71+J75+J90</f>
        <v>340956</v>
      </c>
      <c r="K62" s="4">
        <f>K63+K71+K75+K90</f>
        <v>332956</v>
      </c>
      <c r="L62" s="4">
        <f>L63+L71+L75+L90</f>
        <v>292956</v>
      </c>
      <c r="M62" s="4">
        <f>M63+M71+M75+M90</f>
        <v>282298</v>
      </c>
      <c r="N62" s="4">
        <f>N63+N71+N75+N90</f>
        <v>110171</v>
      </c>
      <c r="O62" s="4">
        <f>O63+O71+O75+O90</f>
        <v>3416375</v>
      </c>
    </row>
    <row r="63" spans="1:15" ht="15.75" customHeight="1" x14ac:dyDescent="0.25">
      <c r="A63" s="6" t="s">
        <v>205</v>
      </c>
      <c r="B63" s="7" t="s">
        <v>119</v>
      </c>
      <c r="C63" s="8">
        <f>C64</f>
        <v>0</v>
      </c>
      <c r="D63" s="8">
        <f t="shared" ref="D63:O63" si="19">D64</f>
        <v>10000</v>
      </c>
      <c r="E63" s="8">
        <f t="shared" si="19"/>
        <v>10000</v>
      </c>
      <c r="F63" s="8">
        <f t="shared" si="19"/>
        <v>10000</v>
      </c>
      <c r="G63" s="8">
        <f t="shared" si="19"/>
        <v>10000</v>
      </c>
      <c r="H63" s="8">
        <f t="shared" si="19"/>
        <v>10000</v>
      </c>
      <c r="I63" s="8">
        <f t="shared" si="19"/>
        <v>10000</v>
      </c>
      <c r="J63" s="8">
        <f t="shared" si="19"/>
        <v>10000</v>
      </c>
      <c r="K63" s="8">
        <f t="shared" si="19"/>
        <v>10000</v>
      </c>
      <c r="L63" s="8">
        <f t="shared" si="19"/>
        <v>10000</v>
      </c>
      <c r="M63" s="8">
        <f t="shared" si="19"/>
        <v>10000</v>
      </c>
      <c r="N63" s="8">
        <f t="shared" si="19"/>
        <v>0</v>
      </c>
      <c r="O63" s="8">
        <f t="shared" si="19"/>
        <v>100000</v>
      </c>
    </row>
    <row r="64" spans="1:15" ht="15" customHeight="1" x14ac:dyDescent="0.25">
      <c r="A64" s="10">
        <v>20000</v>
      </c>
      <c r="B64" s="11" t="s">
        <v>17</v>
      </c>
      <c r="C64" s="12">
        <f t="shared" ref="C64:N64" si="20">SUM(C65:C70)</f>
        <v>0</v>
      </c>
      <c r="D64" s="12">
        <f t="shared" si="20"/>
        <v>10000</v>
      </c>
      <c r="E64" s="12">
        <f t="shared" si="20"/>
        <v>10000</v>
      </c>
      <c r="F64" s="12">
        <f t="shared" si="20"/>
        <v>10000</v>
      </c>
      <c r="G64" s="12">
        <f t="shared" si="20"/>
        <v>10000</v>
      </c>
      <c r="H64" s="12">
        <f t="shared" si="20"/>
        <v>10000</v>
      </c>
      <c r="I64" s="12">
        <f t="shared" si="20"/>
        <v>10000</v>
      </c>
      <c r="J64" s="12">
        <f t="shared" si="20"/>
        <v>10000</v>
      </c>
      <c r="K64" s="12">
        <f t="shared" si="20"/>
        <v>10000</v>
      </c>
      <c r="L64" s="12">
        <f t="shared" si="20"/>
        <v>10000</v>
      </c>
      <c r="M64" s="12">
        <f t="shared" si="20"/>
        <v>10000</v>
      </c>
      <c r="N64" s="12">
        <f t="shared" si="20"/>
        <v>0</v>
      </c>
      <c r="O64" s="12">
        <f t="shared" ref="O63:O89" si="21">SUM(C64:N64)</f>
        <v>100000</v>
      </c>
    </row>
    <row r="65" spans="1:15" ht="15" customHeight="1" x14ac:dyDescent="0.25">
      <c r="A65" s="37">
        <v>21101</v>
      </c>
      <c r="B65" s="37" t="s">
        <v>18</v>
      </c>
      <c r="C65" s="45">
        <v>0</v>
      </c>
      <c r="D65" s="45">
        <v>2000</v>
      </c>
      <c r="E65" s="45">
        <v>2000</v>
      </c>
      <c r="F65" s="45">
        <v>2000</v>
      </c>
      <c r="G65" s="45">
        <v>2000</v>
      </c>
      <c r="H65" s="45">
        <v>2000</v>
      </c>
      <c r="I65" s="45">
        <v>2000</v>
      </c>
      <c r="J65" s="45">
        <v>2000</v>
      </c>
      <c r="K65" s="45">
        <v>2000</v>
      </c>
      <c r="L65" s="45">
        <v>2000</v>
      </c>
      <c r="M65" s="45">
        <v>2000</v>
      </c>
      <c r="N65" s="45">
        <v>0</v>
      </c>
      <c r="O65" s="39">
        <f t="shared" si="21"/>
        <v>20000</v>
      </c>
    </row>
    <row r="66" spans="1:15" ht="15" customHeight="1" x14ac:dyDescent="0.25">
      <c r="A66" s="37">
        <v>21401</v>
      </c>
      <c r="B66" s="37" t="s">
        <v>20</v>
      </c>
      <c r="C66" s="45">
        <v>0</v>
      </c>
      <c r="D66" s="45">
        <v>1500</v>
      </c>
      <c r="E66" s="45">
        <v>1500</v>
      </c>
      <c r="F66" s="45">
        <v>1500</v>
      </c>
      <c r="G66" s="45">
        <v>1500</v>
      </c>
      <c r="H66" s="45">
        <v>1500</v>
      </c>
      <c r="I66" s="45">
        <v>1500</v>
      </c>
      <c r="J66" s="45">
        <v>1500</v>
      </c>
      <c r="K66" s="45">
        <v>1500</v>
      </c>
      <c r="L66" s="45">
        <v>1500</v>
      </c>
      <c r="M66" s="45">
        <v>1500</v>
      </c>
      <c r="N66" s="45">
        <v>0</v>
      </c>
      <c r="O66" s="39">
        <f t="shared" si="21"/>
        <v>15000</v>
      </c>
    </row>
    <row r="67" spans="1:15" ht="15" customHeight="1" x14ac:dyDescent="0.25">
      <c r="A67">
        <v>21601</v>
      </c>
      <c r="B67" t="s">
        <v>21</v>
      </c>
      <c r="C67" s="45">
        <v>0</v>
      </c>
      <c r="D67" s="45">
        <v>3000</v>
      </c>
      <c r="E67" s="45">
        <v>3000</v>
      </c>
      <c r="F67" s="45">
        <v>3000</v>
      </c>
      <c r="G67" s="45">
        <v>3000</v>
      </c>
      <c r="H67" s="45">
        <v>3000</v>
      </c>
      <c r="I67" s="45">
        <v>3000</v>
      </c>
      <c r="J67" s="45">
        <v>3000</v>
      </c>
      <c r="K67" s="45">
        <v>3000</v>
      </c>
      <c r="L67" s="45">
        <v>3000</v>
      </c>
      <c r="M67" s="45">
        <v>3000</v>
      </c>
      <c r="N67" s="45">
        <v>0</v>
      </c>
      <c r="O67" s="14">
        <f t="shared" si="21"/>
        <v>30000</v>
      </c>
    </row>
    <row r="68" spans="1:15" ht="15" customHeight="1" x14ac:dyDescent="0.25">
      <c r="A68">
        <v>22106</v>
      </c>
      <c r="B68" t="s">
        <v>33</v>
      </c>
      <c r="C68" s="45">
        <v>0</v>
      </c>
      <c r="D68" s="45">
        <v>1000</v>
      </c>
      <c r="E68" s="45">
        <v>1000</v>
      </c>
      <c r="F68" s="45">
        <v>1000</v>
      </c>
      <c r="G68" s="45">
        <v>1000</v>
      </c>
      <c r="H68" s="45">
        <v>1000</v>
      </c>
      <c r="I68" s="45">
        <v>1000</v>
      </c>
      <c r="J68" s="45">
        <v>1000</v>
      </c>
      <c r="K68" s="45">
        <v>1000</v>
      </c>
      <c r="L68" s="45">
        <v>1000</v>
      </c>
      <c r="M68" s="45">
        <v>1000</v>
      </c>
      <c r="N68" s="45">
        <v>0</v>
      </c>
      <c r="O68" s="14">
        <f t="shared" si="21"/>
        <v>10000</v>
      </c>
    </row>
    <row r="69" spans="1:15" ht="15" customHeight="1" x14ac:dyDescent="0.25">
      <c r="A69">
        <v>24601</v>
      </c>
      <c r="B69" t="s">
        <v>22</v>
      </c>
      <c r="C69" s="45">
        <v>0</v>
      </c>
      <c r="D69" s="45">
        <v>1500</v>
      </c>
      <c r="E69" s="45">
        <v>1500</v>
      </c>
      <c r="F69" s="45">
        <v>1500</v>
      </c>
      <c r="G69" s="45">
        <v>1500</v>
      </c>
      <c r="H69" s="45">
        <v>1500</v>
      </c>
      <c r="I69" s="45">
        <v>1500</v>
      </c>
      <c r="J69" s="45">
        <v>1500</v>
      </c>
      <c r="K69" s="45">
        <v>1500</v>
      </c>
      <c r="L69" s="45">
        <v>1500</v>
      </c>
      <c r="M69" s="45">
        <v>1500</v>
      </c>
      <c r="N69" s="45">
        <v>0</v>
      </c>
      <c r="O69" s="14">
        <f t="shared" si="21"/>
        <v>15000</v>
      </c>
    </row>
    <row r="70" spans="1:15" ht="15" customHeight="1" x14ac:dyDescent="0.25">
      <c r="A70">
        <v>29401</v>
      </c>
      <c r="B70" t="s">
        <v>36</v>
      </c>
      <c r="C70" s="45">
        <v>0</v>
      </c>
      <c r="D70" s="45">
        <v>1000</v>
      </c>
      <c r="E70" s="45">
        <v>1000</v>
      </c>
      <c r="F70" s="45">
        <v>1000</v>
      </c>
      <c r="G70" s="45">
        <v>1000</v>
      </c>
      <c r="H70" s="45">
        <v>1000</v>
      </c>
      <c r="I70" s="45">
        <v>1000</v>
      </c>
      <c r="J70" s="45">
        <v>1000</v>
      </c>
      <c r="K70" s="45">
        <v>1000</v>
      </c>
      <c r="L70" s="45">
        <v>1000</v>
      </c>
      <c r="M70" s="45">
        <v>1000</v>
      </c>
      <c r="N70" s="45">
        <v>0</v>
      </c>
      <c r="O70" s="14">
        <f t="shared" si="21"/>
        <v>10000</v>
      </c>
    </row>
    <row r="71" spans="1:15" ht="15.75" customHeight="1" x14ac:dyDescent="0.25">
      <c r="A71" s="6" t="s">
        <v>226</v>
      </c>
      <c r="B71" s="7" t="s">
        <v>120</v>
      </c>
      <c r="C71" s="8">
        <f>C72</f>
        <v>0</v>
      </c>
      <c r="D71" s="8">
        <f t="shared" ref="D71:O71" si="22">D72</f>
        <v>2500</v>
      </c>
      <c r="E71" s="8">
        <f t="shared" si="22"/>
        <v>2500</v>
      </c>
      <c r="F71" s="8">
        <f t="shared" si="22"/>
        <v>2500</v>
      </c>
      <c r="G71" s="8">
        <f t="shared" si="22"/>
        <v>2500</v>
      </c>
      <c r="H71" s="8">
        <f t="shared" si="22"/>
        <v>2500</v>
      </c>
      <c r="I71" s="8">
        <f t="shared" si="22"/>
        <v>2500</v>
      </c>
      <c r="J71" s="8">
        <f t="shared" si="22"/>
        <v>2500</v>
      </c>
      <c r="K71" s="8">
        <f t="shared" si="22"/>
        <v>2500</v>
      </c>
      <c r="L71" s="8">
        <f t="shared" si="22"/>
        <v>2500</v>
      </c>
      <c r="M71" s="8">
        <f t="shared" si="22"/>
        <v>2500</v>
      </c>
      <c r="N71" s="8">
        <f t="shared" si="22"/>
        <v>0</v>
      </c>
      <c r="O71" s="8">
        <f t="shared" si="22"/>
        <v>25000</v>
      </c>
    </row>
    <row r="72" spans="1:15" ht="15" customHeight="1" x14ac:dyDescent="0.25">
      <c r="A72" s="10">
        <v>20000</v>
      </c>
      <c r="B72" s="11" t="s">
        <v>17</v>
      </c>
      <c r="C72" s="12">
        <f t="shared" ref="C72:N72" si="23">SUM(C73:C74)</f>
        <v>0</v>
      </c>
      <c r="D72" s="12">
        <f t="shared" si="23"/>
        <v>2500</v>
      </c>
      <c r="E72" s="12">
        <f t="shared" si="23"/>
        <v>2500</v>
      </c>
      <c r="F72" s="12">
        <f t="shared" si="23"/>
        <v>2500</v>
      </c>
      <c r="G72" s="12">
        <f t="shared" si="23"/>
        <v>2500</v>
      </c>
      <c r="H72" s="12">
        <f t="shared" si="23"/>
        <v>2500</v>
      </c>
      <c r="I72" s="12">
        <f t="shared" si="23"/>
        <v>2500</v>
      </c>
      <c r="J72" s="12">
        <f t="shared" si="23"/>
        <v>2500</v>
      </c>
      <c r="K72" s="12">
        <f t="shared" si="23"/>
        <v>2500</v>
      </c>
      <c r="L72" s="12">
        <f t="shared" si="23"/>
        <v>2500</v>
      </c>
      <c r="M72" s="12">
        <f t="shared" si="23"/>
        <v>2500</v>
      </c>
      <c r="N72" s="12">
        <f t="shared" si="23"/>
        <v>0</v>
      </c>
      <c r="O72" s="12">
        <f t="shared" si="21"/>
        <v>25000</v>
      </c>
    </row>
    <row r="73" spans="1:15" ht="15" customHeight="1" x14ac:dyDescent="0.25">
      <c r="A73">
        <v>21101</v>
      </c>
      <c r="B73" t="s">
        <v>18</v>
      </c>
      <c r="C73" s="13">
        <v>0</v>
      </c>
      <c r="D73" s="13">
        <v>1500</v>
      </c>
      <c r="E73" s="13">
        <v>1500</v>
      </c>
      <c r="F73" s="13">
        <v>1500</v>
      </c>
      <c r="G73" s="13">
        <v>1500</v>
      </c>
      <c r="H73" s="13">
        <v>1500</v>
      </c>
      <c r="I73" s="13">
        <v>1500</v>
      </c>
      <c r="J73" s="13">
        <v>1500</v>
      </c>
      <c r="K73" s="13">
        <v>1500</v>
      </c>
      <c r="L73" s="13">
        <v>1500</v>
      </c>
      <c r="M73" s="13">
        <v>1500</v>
      </c>
      <c r="N73" s="13">
        <v>0</v>
      </c>
      <c r="O73" s="14">
        <f t="shared" si="21"/>
        <v>15000</v>
      </c>
    </row>
    <row r="74" spans="1:15" ht="15" customHeight="1" x14ac:dyDescent="0.25">
      <c r="A74">
        <v>21401</v>
      </c>
      <c r="B74" t="s">
        <v>20</v>
      </c>
      <c r="C74" s="13">
        <v>0</v>
      </c>
      <c r="D74" s="13">
        <v>1000</v>
      </c>
      <c r="E74" s="13">
        <v>1000</v>
      </c>
      <c r="F74" s="13">
        <v>1000</v>
      </c>
      <c r="G74" s="13">
        <v>1000</v>
      </c>
      <c r="H74" s="13">
        <v>1000</v>
      </c>
      <c r="I74" s="13">
        <v>1000</v>
      </c>
      <c r="J74" s="13">
        <v>1000</v>
      </c>
      <c r="K74" s="13">
        <v>1000</v>
      </c>
      <c r="L74" s="13">
        <v>1000</v>
      </c>
      <c r="M74" s="13">
        <v>1000</v>
      </c>
      <c r="N74" s="13">
        <v>0</v>
      </c>
      <c r="O74" s="14">
        <f t="shared" si="21"/>
        <v>10000</v>
      </c>
    </row>
    <row r="75" spans="1:15" ht="15.75" customHeight="1" x14ac:dyDescent="0.25">
      <c r="A75" s="6" t="s">
        <v>227</v>
      </c>
      <c r="B75" s="7" t="s">
        <v>121</v>
      </c>
      <c r="C75" s="8">
        <f>C76</f>
        <v>30000</v>
      </c>
      <c r="D75" s="8">
        <f t="shared" ref="D75:O75" si="24">D76</f>
        <v>141500</v>
      </c>
      <c r="E75" s="8">
        <f t="shared" si="24"/>
        <v>193846</v>
      </c>
      <c r="F75" s="8">
        <f t="shared" si="24"/>
        <v>131500</v>
      </c>
      <c r="G75" s="8">
        <f t="shared" si="24"/>
        <v>131500</v>
      </c>
      <c r="H75" s="8">
        <f t="shared" si="24"/>
        <v>131500</v>
      </c>
      <c r="I75" s="8">
        <f t="shared" si="24"/>
        <v>131500</v>
      </c>
      <c r="J75" s="8">
        <f t="shared" si="24"/>
        <v>131500</v>
      </c>
      <c r="K75" s="8">
        <f t="shared" si="24"/>
        <v>123500</v>
      </c>
      <c r="L75" s="8">
        <f t="shared" si="24"/>
        <v>123500</v>
      </c>
      <c r="M75" s="8">
        <f t="shared" si="24"/>
        <v>112842</v>
      </c>
      <c r="N75" s="8">
        <f t="shared" si="24"/>
        <v>0</v>
      </c>
      <c r="O75" s="8">
        <f t="shared" si="24"/>
        <v>1382688</v>
      </c>
    </row>
    <row r="76" spans="1:15" ht="15" customHeight="1" x14ac:dyDescent="0.25">
      <c r="A76" s="10">
        <v>20000</v>
      </c>
      <c r="B76" s="19" t="s">
        <v>17</v>
      </c>
      <c r="C76" s="12">
        <f t="shared" ref="C76:O76" si="25">SUM(C77:C89)</f>
        <v>30000</v>
      </c>
      <c r="D76" s="12">
        <f t="shared" si="25"/>
        <v>141500</v>
      </c>
      <c r="E76" s="12">
        <f t="shared" si="25"/>
        <v>193846</v>
      </c>
      <c r="F76" s="12">
        <f t="shared" si="25"/>
        <v>131500</v>
      </c>
      <c r="G76" s="12">
        <f t="shared" si="25"/>
        <v>131500</v>
      </c>
      <c r="H76" s="12">
        <f t="shared" si="25"/>
        <v>131500</v>
      </c>
      <c r="I76" s="12">
        <f t="shared" si="25"/>
        <v>131500</v>
      </c>
      <c r="J76" s="12">
        <f t="shared" si="25"/>
        <v>131500</v>
      </c>
      <c r="K76" s="12">
        <f t="shared" si="25"/>
        <v>123500</v>
      </c>
      <c r="L76" s="12">
        <f t="shared" si="25"/>
        <v>123500</v>
      </c>
      <c r="M76" s="12">
        <f t="shared" si="25"/>
        <v>112842</v>
      </c>
      <c r="N76" s="12">
        <f t="shared" si="25"/>
        <v>0</v>
      </c>
      <c r="O76" s="12">
        <f t="shared" si="25"/>
        <v>1382688</v>
      </c>
    </row>
    <row r="77" spans="1:15" ht="15" customHeight="1" x14ac:dyDescent="0.25">
      <c r="A77" s="20" t="s">
        <v>56</v>
      </c>
      <c r="B77" s="46" t="s">
        <v>57</v>
      </c>
      <c r="C77" s="45">
        <v>0</v>
      </c>
      <c r="D77" s="45">
        <v>15000</v>
      </c>
      <c r="E77" s="45">
        <v>10000</v>
      </c>
      <c r="F77" s="45">
        <v>10000</v>
      </c>
      <c r="G77" s="45">
        <v>10000</v>
      </c>
      <c r="H77" s="45">
        <v>10000</v>
      </c>
      <c r="I77" s="45">
        <v>10000</v>
      </c>
      <c r="J77" s="45">
        <v>10000</v>
      </c>
      <c r="K77" s="45">
        <v>10000</v>
      </c>
      <c r="L77" s="45">
        <v>10000</v>
      </c>
      <c r="M77" s="45">
        <v>10000</v>
      </c>
      <c r="N77" s="45">
        <v>0</v>
      </c>
      <c r="O77" s="14">
        <f t="shared" si="21"/>
        <v>105000</v>
      </c>
    </row>
    <row r="78" spans="1:15" ht="15" customHeight="1" x14ac:dyDescent="0.25">
      <c r="A78" s="20" t="s">
        <v>182</v>
      </c>
      <c r="B78" s="46" t="s">
        <v>44</v>
      </c>
      <c r="C78" s="45">
        <v>0</v>
      </c>
      <c r="D78" s="45">
        <v>5000</v>
      </c>
      <c r="E78" s="45">
        <v>5000</v>
      </c>
      <c r="F78" s="45">
        <v>5000</v>
      </c>
      <c r="G78" s="45">
        <v>5000</v>
      </c>
      <c r="H78" s="45">
        <v>5000</v>
      </c>
      <c r="I78" s="45">
        <v>5000</v>
      </c>
      <c r="J78" s="45">
        <v>5000</v>
      </c>
      <c r="K78" s="45">
        <v>5000</v>
      </c>
      <c r="L78" s="45">
        <v>5000</v>
      </c>
      <c r="M78" s="45">
        <v>5000</v>
      </c>
      <c r="N78" s="45">
        <v>0</v>
      </c>
      <c r="O78" s="14">
        <f t="shared" si="21"/>
        <v>50000</v>
      </c>
    </row>
    <row r="79" spans="1:15" ht="15" customHeight="1" x14ac:dyDescent="0.25">
      <c r="A79" s="20" t="s">
        <v>62</v>
      </c>
      <c r="B79" s="46" t="s">
        <v>63</v>
      </c>
      <c r="C79" s="45">
        <v>0</v>
      </c>
      <c r="D79" s="45">
        <v>5000</v>
      </c>
      <c r="E79" s="45">
        <v>5000</v>
      </c>
      <c r="F79" s="45">
        <v>5000</v>
      </c>
      <c r="G79" s="45">
        <v>5000</v>
      </c>
      <c r="H79" s="45">
        <v>5000</v>
      </c>
      <c r="I79" s="45">
        <v>5000</v>
      </c>
      <c r="J79" s="45">
        <v>5000</v>
      </c>
      <c r="K79" s="45">
        <v>5000</v>
      </c>
      <c r="L79" s="45">
        <v>5000</v>
      </c>
      <c r="M79" s="45">
        <v>5000</v>
      </c>
      <c r="N79" s="45">
        <v>0</v>
      </c>
      <c r="O79" s="14">
        <f t="shared" si="21"/>
        <v>50000</v>
      </c>
    </row>
    <row r="80" spans="1:15" ht="15" customHeight="1" x14ac:dyDescent="0.25">
      <c r="A80" s="20" t="s">
        <v>68</v>
      </c>
      <c r="B80" s="46" t="s">
        <v>21</v>
      </c>
      <c r="C80" s="45">
        <v>0</v>
      </c>
      <c r="D80" s="45">
        <v>15000</v>
      </c>
      <c r="E80" s="45">
        <v>10000</v>
      </c>
      <c r="F80" s="45">
        <v>10000</v>
      </c>
      <c r="G80" s="45">
        <v>10000</v>
      </c>
      <c r="H80" s="45">
        <v>10000</v>
      </c>
      <c r="I80" s="45">
        <v>10000</v>
      </c>
      <c r="J80" s="45">
        <v>10000</v>
      </c>
      <c r="K80" s="45">
        <v>10000</v>
      </c>
      <c r="L80" s="45">
        <v>10000</v>
      </c>
      <c r="M80" s="45">
        <v>10000</v>
      </c>
      <c r="N80" s="45">
        <v>0</v>
      </c>
      <c r="O80" s="14">
        <f t="shared" si="21"/>
        <v>105000</v>
      </c>
    </row>
    <row r="81" spans="1:16" ht="15" customHeight="1" x14ac:dyDescent="0.25">
      <c r="A81" s="20" t="s">
        <v>183</v>
      </c>
      <c r="B81" s="46" t="s">
        <v>184</v>
      </c>
      <c r="C81" s="45">
        <v>30000</v>
      </c>
      <c r="D81" s="45">
        <v>80000</v>
      </c>
      <c r="E81" s="45">
        <v>142346</v>
      </c>
      <c r="F81" s="45">
        <v>80000</v>
      </c>
      <c r="G81" s="45">
        <v>80000</v>
      </c>
      <c r="H81" s="45">
        <v>80000</v>
      </c>
      <c r="I81" s="45">
        <v>80000</v>
      </c>
      <c r="J81" s="45">
        <v>80000</v>
      </c>
      <c r="K81" s="45">
        <v>80000</v>
      </c>
      <c r="L81" s="45">
        <v>80000</v>
      </c>
      <c r="M81" s="45">
        <v>80000</v>
      </c>
      <c r="N81" s="45">
        <v>0</v>
      </c>
      <c r="O81" s="14">
        <f t="shared" si="21"/>
        <v>892346</v>
      </c>
    </row>
    <row r="82" spans="1:16" ht="15" customHeight="1" x14ac:dyDescent="0.25">
      <c r="A82" s="20" t="s">
        <v>69</v>
      </c>
      <c r="B82" s="46" t="s">
        <v>33</v>
      </c>
      <c r="C82" s="45">
        <v>0</v>
      </c>
      <c r="D82" s="45">
        <v>10000</v>
      </c>
      <c r="E82" s="45">
        <v>10000</v>
      </c>
      <c r="F82" s="45">
        <v>10000</v>
      </c>
      <c r="G82" s="45">
        <v>10000</v>
      </c>
      <c r="H82" s="45">
        <v>10000</v>
      </c>
      <c r="I82" s="45">
        <v>10000</v>
      </c>
      <c r="J82" s="45">
        <v>10000</v>
      </c>
      <c r="K82" s="45">
        <v>5000</v>
      </c>
      <c r="L82" s="45">
        <v>5000</v>
      </c>
      <c r="M82" s="45">
        <v>2842</v>
      </c>
      <c r="N82" s="45">
        <v>0</v>
      </c>
      <c r="O82" s="14">
        <f t="shared" si="21"/>
        <v>82842</v>
      </c>
    </row>
    <row r="83" spans="1:16" ht="15" customHeight="1" x14ac:dyDescent="0.25">
      <c r="A83" s="20" t="s">
        <v>185</v>
      </c>
      <c r="B83" s="46" t="s">
        <v>124</v>
      </c>
      <c r="C83" s="45">
        <v>0</v>
      </c>
      <c r="D83" s="45">
        <v>1500</v>
      </c>
      <c r="E83" s="45">
        <v>1500</v>
      </c>
      <c r="F83" s="45">
        <v>1500</v>
      </c>
      <c r="G83" s="45">
        <v>1500</v>
      </c>
      <c r="H83" s="45">
        <v>1500</v>
      </c>
      <c r="I83" s="45">
        <v>1500</v>
      </c>
      <c r="J83" s="45">
        <v>1500</v>
      </c>
      <c r="K83" s="45">
        <v>1500</v>
      </c>
      <c r="L83" s="45">
        <v>1500</v>
      </c>
      <c r="M83" s="45">
        <v>0</v>
      </c>
      <c r="N83" s="45">
        <v>0</v>
      </c>
      <c r="O83" s="14">
        <f t="shared" si="21"/>
        <v>13500</v>
      </c>
    </row>
    <row r="84" spans="1:16" ht="15" customHeight="1" x14ac:dyDescent="0.25">
      <c r="A84" s="20" t="s">
        <v>70</v>
      </c>
      <c r="B84" s="46" t="s">
        <v>22</v>
      </c>
      <c r="C84" s="45">
        <v>0</v>
      </c>
      <c r="D84" s="45">
        <v>3000</v>
      </c>
      <c r="E84" s="45">
        <v>3000</v>
      </c>
      <c r="F84" s="45">
        <v>3000</v>
      </c>
      <c r="G84" s="45">
        <v>3000</v>
      </c>
      <c r="H84" s="45">
        <v>3000</v>
      </c>
      <c r="I84" s="45">
        <v>3000</v>
      </c>
      <c r="J84" s="45">
        <v>3000</v>
      </c>
      <c r="K84" s="45">
        <v>3000</v>
      </c>
      <c r="L84" s="45">
        <v>3000</v>
      </c>
      <c r="M84" s="45">
        <v>0</v>
      </c>
      <c r="N84" s="45">
        <v>0</v>
      </c>
      <c r="O84" s="14">
        <f t="shared" si="21"/>
        <v>27000</v>
      </c>
    </row>
    <row r="85" spans="1:16" ht="15" customHeight="1" x14ac:dyDescent="0.25">
      <c r="A85" s="20" t="s">
        <v>186</v>
      </c>
      <c r="B85" s="46" t="s">
        <v>187</v>
      </c>
      <c r="C85" s="45">
        <v>0</v>
      </c>
      <c r="D85" s="45">
        <v>3000</v>
      </c>
      <c r="E85" s="45">
        <v>3000</v>
      </c>
      <c r="F85" s="45">
        <v>3000</v>
      </c>
      <c r="G85" s="45">
        <v>3000</v>
      </c>
      <c r="H85" s="45">
        <v>3000</v>
      </c>
      <c r="I85" s="45">
        <v>3000</v>
      </c>
      <c r="J85" s="45">
        <v>3000</v>
      </c>
      <c r="K85" s="45">
        <v>0</v>
      </c>
      <c r="L85" s="45">
        <v>0</v>
      </c>
      <c r="M85" s="45">
        <v>0</v>
      </c>
      <c r="N85" s="45">
        <v>0</v>
      </c>
      <c r="O85" s="14">
        <f t="shared" si="21"/>
        <v>21000</v>
      </c>
    </row>
    <row r="86" spans="1:16" ht="15" customHeight="1" x14ac:dyDescent="0.25">
      <c r="A86" s="20" t="s">
        <v>188</v>
      </c>
      <c r="B86" s="46" t="s">
        <v>128</v>
      </c>
      <c r="C86" s="45">
        <v>0</v>
      </c>
      <c r="D86" s="45">
        <v>1000</v>
      </c>
      <c r="E86" s="45">
        <v>1000</v>
      </c>
      <c r="F86" s="45">
        <v>1000</v>
      </c>
      <c r="G86" s="45">
        <v>1000</v>
      </c>
      <c r="H86" s="45">
        <v>1000</v>
      </c>
      <c r="I86" s="45">
        <v>1000</v>
      </c>
      <c r="J86" s="45">
        <v>1000</v>
      </c>
      <c r="K86" s="45">
        <v>1000</v>
      </c>
      <c r="L86" s="45">
        <v>1000</v>
      </c>
      <c r="M86" s="45">
        <v>0</v>
      </c>
      <c r="N86" s="45">
        <v>0</v>
      </c>
      <c r="O86" s="14">
        <f t="shared" si="21"/>
        <v>9000</v>
      </c>
    </row>
    <row r="87" spans="1:16" ht="15" customHeight="1" x14ac:dyDescent="0.25">
      <c r="A87" s="20" t="s">
        <v>76</v>
      </c>
      <c r="B87" s="46" t="s">
        <v>189</v>
      </c>
      <c r="C87" s="45">
        <v>0</v>
      </c>
      <c r="D87" s="45">
        <v>1000</v>
      </c>
      <c r="E87" s="45">
        <v>1000</v>
      </c>
      <c r="F87" s="45">
        <v>1000</v>
      </c>
      <c r="G87" s="45">
        <v>1000</v>
      </c>
      <c r="H87" s="45">
        <v>1000</v>
      </c>
      <c r="I87" s="45">
        <v>1000</v>
      </c>
      <c r="J87" s="45">
        <v>1000</v>
      </c>
      <c r="K87" s="45">
        <v>1000</v>
      </c>
      <c r="L87" s="45">
        <v>1000</v>
      </c>
      <c r="M87" s="45">
        <v>0</v>
      </c>
      <c r="N87" s="45">
        <v>0</v>
      </c>
      <c r="O87" s="14">
        <f t="shared" si="21"/>
        <v>9000</v>
      </c>
    </row>
    <row r="88" spans="1:16" ht="15" customHeight="1" x14ac:dyDescent="0.25">
      <c r="A88" s="20" t="s">
        <v>190</v>
      </c>
      <c r="B88" s="46" t="s">
        <v>129</v>
      </c>
      <c r="C88" s="45">
        <v>0</v>
      </c>
      <c r="D88" s="45">
        <v>1000</v>
      </c>
      <c r="E88" s="45">
        <v>1000</v>
      </c>
      <c r="F88" s="45">
        <v>1000</v>
      </c>
      <c r="G88" s="45">
        <v>1000</v>
      </c>
      <c r="H88" s="45">
        <v>1000</v>
      </c>
      <c r="I88" s="45">
        <v>1000</v>
      </c>
      <c r="J88" s="45">
        <v>1000</v>
      </c>
      <c r="K88" s="45">
        <v>1000</v>
      </c>
      <c r="L88" s="45">
        <v>1000</v>
      </c>
      <c r="M88" s="45">
        <v>0</v>
      </c>
      <c r="N88" s="45">
        <v>0</v>
      </c>
      <c r="O88" s="14">
        <f t="shared" si="21"/>
        <v>9000</v>
      </c>
    </row>
    <row r="89" spans="1:16" ht="15" customHeight="1" x14ac:dyDescent="0.25">
      <c r="A89" s="20" t="s">
        <v>80</v>
      </c>
      <c r="B89" s="46" t="s">
        <v>155</v>
      </c>
      <c r="C89" s="45">
        <v>0</v>
      </c>
      <c r="D89" s="45">
        <v>1000</v>
      </c>
      <c r="E89" s="45">
        <v>1000</v>
      </c>
      <c r="F89" s="45">
        <v>1000</v>
      </c>
      <c r="G89" s="45">
        <v>1000</v>
      </c>
      <c r="H89" s="45">
        <v>1000</v>
      </c>
      <c r="I89" s="45">
        <v>1000</v>
      </c>
      <c r="J89" s="45">
        <v>1000</v>
      </c>
      <c r="K89" s="45">
        <v>1000</v>
      </c>
      <c r="L89" s="45">
        <v>1000</v>
      </c>
      <c r="M89" s="45">
        <v>0</v>
      </c>
      <c r="N89" s="45">
        <v>0</v>
      </c>
      <c r="O89" s="14">
        <f t="shared" si="21"/>
        <v>9000</v>
      </c>
    </row>
    <row r="90" spans="1:16" ht="15.75" customHeight="1" x14ac:dyDescent="0.25">
      <c r="A90" s="6" t="s">
        <v>229</v>
      </c>
      <c r="B90" s="18" t="s">
        <v>146</v>
      </c>
      <c r="C90" s="8">
        <f>C91</f>
        <v>96956</v>
      </c>
      <c r="D90" s="8">
        <f t="shared" ref="D90:O90" si="26">D91</f>
        <v>146956</v>
      </c>
      <c r="E90" s="8">
        <f t="shared" si="26"/>
        <v>166956</v>
      </c>
      <c r="F90" s="8">
        <f t="shared" si="26"/>
        <v>196956</v>
      </c>
      <c r="G90" s="8">
        <f t="shared" si="26"/>
        <v>158956</v>
      </c>
      <c r="H90" s="8">
        <f t="shared" si="26"/>
        <v>166956</v>
      </c>
      <c r="I90" s="8">
        <f t="shared" si="26"/>
        <v>156956</v>
      </c>
      <c r="J90" s="8">
        <f t="shared" si="26"/>
        <v>196956</v>
      </c>
      <c r="K90" s="8">
        <f t="shared" si="26"/>
        <v>196956</v>
      </c>
      <c r="L90" s="8">
        <f t="shared" si="26"/>
        <v>156956</v>
      </c>
      <c r="M90" s="8">
        <f t="shared" si="26"/>
        <v>156956</v>
      </c>
      <c r="N90" s="8">
        <f t="shared" si="26"/>
        <v>110171</v>
      </c>
      <c r="O90" s="8">
        <f t="shared" si="26"/>
        <v>1908687</v>
      </c>
    </row>
    <row r="91" spans="1:16" ht="15" customHeight="1" x14ac:dyDescent="0.25">
      <c r="A91" s="24">
        <v>20000</v>
      </c>
      <c r="B91" s="25" t="s">
        <v>17</v>
      </c>
      <c r="C91" s="26">
        <f>SUM(C92:C94)</f>
        <v>96956</v>
      </c>
      <c r="D91" s="26">
        <f t="shared" ref="D91:N91" si="27">SUM(D92:D94)</f>
        <v>146956</v>
      </c>
      <c r="E91" s="26">
        <f t="shared" si="27"/>
        <v>166956</v>
      </c>
      <c r="F91" s="26">
        <f t="shared" si="27"/>
        <v>196956</v>
      </c>
      <c r="G91" s="26">
        <f t="shared" si="27"/>
        <v>158956</v>
      </c>
      <c r="H91" s="26">
        <f t="shared" si="27"/>
        <v>166956</v>
      </c>
      <c r="I91" s="26">
        <f t="shared" si="27"/>
        <v>156956</v>
      </c>
      <c r="J91" s="26">
        <f t="shared" si="27"/>
        <v>196956</v>
      </c>
      <c r="K91" s="26">
        <f t="shared" si="27"/>
        <v>196956</v>
      </c>
      <c r="L91" s="26">
        <f t="shared" si="27"/>
        <v>156956</v>
      </c>
      <c r="M91" s="26">
        <f t="shared" si="27"/>
        <v>156956</v>
      </c>
      <c r="N91" s="26">
        <f t="shared" si="27"/>
        <v>110171</v>
      </c>
      <c r="O91" s="12">
        <f t="shared" ref="O91:O94" si="28">SUM(C91:N91)</f>
        <v>1908687</v>
      </c>
    </row>
    <row r="92" spans="1:16" s="41" customFormat="1" ht="15" customHeight="1" x14ac:dyDescent="0.25">
      <c r="A92" s="53">
        <v>26101</v>
      </c>
      <c r="B92" s="48" t="s">
        <v>74</v>
      </c>
      <c r="C92" s="49">
        <v>96956</v>
      </c>
      <c r="D92" s="49">
        <v>96956</v>
      </c>
      <c r="E92" s="49">
        <v>96956</v>
      </c>
      <c r="F92" s="49">
        <v>96956</v>
      </c>
      <c r="G92" s="49">
        <v>96956</v>
      </c>
      <c r="H92" s="49">
        <v>96956</v>
      </c>
      <c r="I92" s="49">
        <v>96956</v>
      </c>
      <c r="J92" s="49">
        <v>96956</v>
      </c>
      <c r="K92" s="49">
        <v>96956</v>
      </c>
      <c r="L92" s="49">
        <v>96956</v>
      </c>
      <c r="M92" s="49">
        <v>96956</v>
      </c>
      <c r="N92" s="49">
        <v>96955</v>
      </c>
      <c r="O92" s="14">
        <f t="shared" si="28"/>
        <v>1163471</v>
      </c>
      <c r="P92" s="58"/>
    </row>
    <row r="93" spans="1:16" s="41" customFormat="1" ht="15" customHeight="1" x14ac:dyDescent="0.25">
      <c r="A93" s="53">
        <v>29601</v>
      </c>
      <c r="B93" s="48" t="s">
        <v>130</v>
      </c>
      <c r="C93" s="49">
        <v>0</v>
      </c>
      <c r="D93" s="49">
        <v>50000</v>
      </c>
      <c r="E93" s="49">
        <v>50000</v>
      </c>
      <c r="F93" s="49">
        <v>50000</v>
      </c>
      <c r="G93" s="49">
        <v>50000</v>
      </c>
      <c r="H93" s="49">
        <v>50000</v>
      </c>
      <c r="I93" s="49">
        <v>50000</v>
      </c>
      <c r="J93" s="49">
        <v>50000</v>
      </c>
      <c r="K93" s="49">
        <v>50000</v>
      </c>
      <c r="L93" s="49">
        <v>50000</v>
      </c>
      <c r="M93" s="49">
        <v>50000</v>
      </c>
      <c r="N93" s="49">
        <v>13216</v>
      </c>
      <c r="O93" s="14">
        <f t="shared" si="28"/>
        <v>513216</v>
      </c>
    </row>
    <row r="94" spans="1:16" s="41" customFormat="1" ht="15" customHeight="1" x14ac:dyDescent="0.25">
      <c r="A94" s="41">
        <v>29602</v>
      </c>
      <c r="B94" s="41" t="s">
        <v>168</v>
      </c>
      <c r="C94" s="42">
        <v>0</v>
      </c>
      <c r="D94" s="42">
        <v>0</v>
      </c>
      <c r="E94" s="42">
        <v>20000</v>
      </c>
      <c r="F94" s="42">
        <v>50000</v>
      </c>
      <c r="G94" s="42">
        <v>12000</v>
      </c>
      <c r="H94" s="42">
        <v>20000</v>
      </c>
      <c r="I94" s="42">
        <v>10000</v>
      </c>
      <c r="J94" s="42">
        <v>50000</v>
      </c>
      <c r="K94" s="42">
        <v>50000</v>
      </c>
      <c r="L94" s="42">
        <v>10000</v>
      </c>
      <c r="M94" s="42">
        <v>10000</v>
      </c>
      <c r="N94" s="42">
        <v>0</v>
      </c>
      <c r="O94" s="14">
        <f t="shared" si="28"/>
        <v>232000</v>
      </c>
    </row>
    <row r="95" spans="1:16" ht="15.75" customHeight="1" x14ac:dyDescent="0.25">
      <c r="A95" s="3" t="s">
        <v>148</v>
      </c>
      <c r="B95" s="17" t="s">
        <v>149</v>
      </c>
      <c r="C95" s="4">
        <f>C96+C120</f>
        <v>0</v>
      </c>
      <c r="D95" s="4">
        <f>D96+D120</f>
        <v>0</v>
      </c>
      <c r="E95" s="4">
        <f>E96+E120</f>
        <v>7350</v>
      </c>
      <c r="F95" s="4">
        <f>F96+F120</f>
        <v>7350</v>
      </c>
      <c r="G95" s="4">
        <f>G96+G120</f>
        <v>7350</v>
      </c>
      <c r="H95" s="4">
        <f>H96+H120</f>
        <v>7350</v>
      </c>
      <c r="I95" s="4">
        <f>I96+I120</f>
        <v>7350</v>
      </c>
      <c r="J95" s="4">
        <f>J96+J120</f>
        <v>7350</v>
      </c>
      <c r="K95" s="4">
        <f>K96+K120</f>
        <v>7350</v>
      </c>
      <c r="L95" s="4">
        <f>L96+L120</f>
        <v>7350</v>
      </c>
      <c r="M95" s="4">
        <f>M96+M120</f>
        <v>2900</v>
      </c>
      <c r="N95" s="4">
        <f>N96+N120</f>
        <v>500</v>
      </c>
      <c r="O95" s="4">
        <f>SUM(C95:N95)</f>
        <v>62200</v>
      </c>
    </row>
    <row r="96" spans="1:16" ht="15.75" customHeight="1" x14ac:dyDescent="0.25">
      <c r="A96" s="6" t="s">
        <v>230</v>
      </c>
      <c r="B96" s="18" t="s">
        <v>150</v>
      </c>
      <c r="C96" s="8">
        <f>C97</f>
        <v>0</v>
      </c>
      <c r="D96" s="8">
        <f t="shared" ref="D96:O96" si="29">D97</f>
        <v>0</v>
      </c>
      <c r="E96" s="8">
        <f t="shared" si="29"/>
        <v>6350</v>
      </c>
      <c r="F96" s="8">
        <f t="shared" si="29"/>
        <v>6350</v>
      </c>
      <c r="G96" s="8">
        <f t="shared" si="29"/>
        <v>6350</v>
      </c>
      <c r="H96" s="8">
        <f t="shared" si="29"/>
        <v>6350</v>
      </c>
      <c r="I96" s="8">
        <f t="shared" si="29"/>
        <v>6350</v>
      </c>
      <c r="J96" s="8">
        <f t="shared" si="29"/>
        <v>6350</v>
      </c>
      <c r="K96" s="8">
        <f t="shared" si="29"/>
        <v>6350</v>
      </c>
      <c r="L96" s="8">
        <f t="shared" si="29"/>
        <v>6350</v>
      </c>
      <c r="M96" s="8">
        <f t="shared" si="29"/>
        <v>1900</v>
      </c>
      <c r="N96" s="8">
        <f t="shared" si="29"/>
        <v>500</v>
      </c>
      <c r="O96" s="8">
        <f t="shared" si="29"/>
        <v>53200</v>
      </c>
    </row>
    <row r="97" spans="1:15" ht="15" customHeight="1" x14ac:dyDescent="0.25">
      <c r="A97" s="10">
        <v>20000</v>
      </c>
      <c r="B97" s="19" t="s">
        <v>17</v>
      </c>
      <c r="C97" s="12">
        <f t="shared" ref="C97:N97" si="30">SUM(C98:C119)</f>
        <v>0</v>
      </c>
      <c r="D97" s="12">
        <f t="shared" si="30"/>
        <v>0</v>
      </c>
      <c r="E97" s="12">
        <f t="shared" si="30"/>
        <v>6350</v>
      </c>
      <c r="F97" s="12">
        <f t="shared" si="30"/>
        <v>6350</v>
      </c>
      <c r="G97" s="12">
        <f t="shared" si="30"/>
        <v>6350</v>
      </c>
      <c r="H97" s="12">
        <f t="shared" si="30"/>
        <v>6350</v>
      </c>
      <c r="I97" s="12">
        <f t="shared" si="30"/>
        <v>6350</v>
      </c>
      <c r="J97" s="12">
        <f t="shared" si="30"/>
        <v>6350</v>
      </c>
      <c r="K97" s="12">
        <f t="shared" si="30"/>
        <v>6350</v>
      </c>
      <c r="L97" s="12">
        <f t="shared" si="30"/>
        <v>6350</v>
      </c>
      <c r="M97" s="12">
        <f t="shared" si="30"/>
        <v>1900</v>
      </c>
      <c r="N97" s="12">
        <f t="shared" si="30"/>
        <v>500</v>
      </c>
      <c r="O97" s="12">
        <f>SUM(C97:N97)</f>
        <v>53200</v>
      </c>
    </row>
    <row r="98" spans="1:15" ht="15" customHeight="1" x14ac:dyDescent="0.25">
      <c r="A98">
        <v>21101</v>
      </c>
      <c r="B98" t="s">
        <v>57</v>
      </c>
      <c r="C98" s="22">
        <v>0</v>
      </c>
      <c r="D98" s="22">
        <v>0</v>
      </c>
      <c r="E98" s="22">
        <v>800</v>
      </c>
      <c r="F98" s="22">
        <v>800</v>
      </c>
      <c r="G98" s="22">
        <v>800</v>
      </c>
      <c r="H98" s="22">
        <v>800</v>
      </c>
      <c r="I98" s="22">
        <v>800</v>
      </c>
      <c r="J98" s="22">
        <v>800</v>
      </c>
      <c r="K98" s="22">
        <v>800</v>
      </c>
      <c r="L98" s="22">
        <v>800</v>
      </c>
      <c r="M98" s="22">
        <v>0</v>
      </c>
      <c r="N98" s="22">
        <v>0</v>
      </c>
      <c r="O98" s="14">
        <f>SUM(C98:N98)</f>
        <v>6400</v>
      </c>
    </row>
    <row r="99" spans="1:15" ht="15" customHeight="1" x14ac:dyDescent="0.25">
      <c r="A99">
        <v>21201</v>
      </c>
      <c r="B99" t="s">
        <v>122</v>
      </c>
      <c r="C99" s="22">
        <v>0</v>
      </c>
      <c r="D99" s="22">
        <v>0</v>
      </c>
      <c r="E99" s="22">
        <v>100</v>
      </c>
      <c r="F99" s="22">
        <v>100</v>
      </c>
      <c r="G99" s="22">
        <v>100</v>
      </c>
      <c r="H99" s="22">
        <v>100</v>
      </c>
      <c r="I99" s="22">
        <v>100</v>
      </c>
      <c r="J99" s="22">
        <v>100</v>
      </c>
      <c r="K99" s="22">
        <v>100</v>
      </c>
      <c r="L99" s="22">
        <v>100</v>
      </c>
      <c r="M99" s="22">
        <v>0</v>
      </c>
      <c r="N99" s="22">
        <v>0</v>
      </c>
      <c r="O99" s="14">
        <f t="shared" ref="O99:O119" si="31">SUM(C99:N99)</f>
        <v>800</v>
      </c>
    </row>
    <row r="100" spans="1:15" ht="15" customHeight="1" x14ac:dyDescent="0.25">
      <c r="A100">
        <v>21202</v>
      </c>
      <c r="B100" t="s">
        <v>151</v>
      </c>
      <c r="C100" s="22">
        <v>0</v>
      </c>
      <c r="D100" s="22">
        <v>0</v>
      </c>
      <c r="E100" s="22">
        <v>100</v>
      </c>
      <c r="F100" s="22">
        <v>100</v>
      </c>
      <c r="G100" s="22">
        <v>100</v>
      </c>
      <c r="H100" s="22">
        <v>100</v>
      </c>
      <c r="I100" s="22">
        <v>100</v>
      </c>
      <c r="J100" s="22">
        <v>100</v>
      </c>
      <c r="K100" s="22">
        <v>100</v>
      </c>
      <c r="L100" s="22">
        <v>100</v>
      </c>
      <c r="M100" s="22">
        <v>0</v>
      </c>
      <c r="N100" s="22">
        <v>0</v>
      </c>
      <c r="O100" s="14">
        <f t="shared" si="31"/>
        <v>800</v>
      </c>
    </row>
    <row r="101" spans="1:15" ht="15" customHeight="1" x14ac:dyDescent="0.25">
      <c r="A101">
        <v>21301</v>
      </c>
      <c r="B101" t="s">
        <v>152</v>
      </c>
      <c r="C101" s="22">
        <v>0</v>
      </c>
      <c r="D101" s="22">
        <v>0</v>
      </c>
      <c r="E101" s="22">
        <v>100</v>
      </c>
      <c r="F101" s="22">
        <v>100</v>
      </c>
      <c r="G101" s="22">
        <v>100</v>
      </c>
      <c r="H101" s="22">
        <v>100</v>
      </c>
      <c r="I101" s="22">
        <v>100</v>
      </c>
      <c r="J101" s="22">
        <v>100</v>
      </c>
      <c r="K101" s="22">
        <v>100</v>
      </c>
      <c r="L101" s="22">
        <v>100</v>
      </c>
      <c r="M101" s="22">
        <v>0</v>
      </c>
      <c r="N101" s="22">
        <v>0</v>
      </c>
      <c r="O101" s="14">
        <f t="shared" si="31"/>
        <v>800</v>
      </c>
    </row>
    <row r="102" spans="1:15" ht="15" customHeight="1" x14ac:dyDescent="0.25">
      <c r="A102">
        <v>21401</v>
      </c>
      <c r="B102" t="s">
        <v>63</v>
      </c>
      <c r="C102" s="22">
        <v>0</v>
      </c>
      <c r="D102" s="22">
        <v>0</v>
      </c>
      <c r="E102" s="22">
        <v>500</v>
      </c>
      <c r="F102" s="22">
        <v>500</v>
      </c>
      <c r="G102" s="22">
        <v>500</v>
      </c>
      <c r="H102" s="22">
        <v>500</v>
      </c>
      <c r="I102" s="22">
        <v>500</v>
      </c>
      <c r="J102" s="22">
        <v>500</v>
      </c>
      <c r="K102" s="22">
        <v>500</v>
      </c>
      <c r="L102" s="22">
        <v>500</v>
      </c>
      <c r="M102" s="22">
        <v>0</v>
      </c>
      <c r="N102" s="22">
        <v>0</v>
      </c>
      <c r="O102" s="14">
        <f t="shared" si="31"/>
        <v>4000</v>
      </c>
    </row>
    <row r="103" spans="1:15" ht="15" customHeight="1" x14ac:dyDescent="0.25">
      <c r="A103">
        <v>21501</v>
      </c>
      <c r="B103" t="s">
        <v>65</v>
      </c>
      <c r="C103" s="22">
        <v>0</v>
      </c>
      <c r="D103" s="22">
        <v>0</v>
      </c>
      <c r="E103" s="22">
        <v>100</v>
      </c>
      <c r="F103" s="22">
        <v>100</v>
      </c>
      <c r="G103" s="22">
        <v>100</v>
      </c>
      <c r="H103" s="22">
        <v>100</v>
      </c>
      <c r="I103" s="22">
        <v>100</v>
      </c>
      <c r="J103" s="22">
        <v>100</v>
      </c>
      <c r="K103" s="22">
        <v>100</v>
      </c>
      <c r="L103" s="22">
        <v>100</v>
      </c>
      <c r="M103" s="22">
        <v>0</v>
      </c>
      <c r="N103" s="22">
        <v>0</v>
      </c>
      <c r="O103" s="14">
        <f t="shared" si="31"/>
        <v>800</v>
      </c>
    </row>
    <row r="104" spans="1:15" ht="15" customHeight="1" x14ac:dyDescent="0.25">
      <c r="A104">
        <v>21502</v>
      </c>
      <c r="B104" t="s">
        <v>153</v>
      </c>
      <c r="C104" s="22">
        <v>0</v>
      </c>
      <c r="D104" s="22">
        <v>0</v>
      </c>
      <c r="E104" s="22">
        <v>500</v>
      </c>
      <c r="F104" s="22">
        <v>500</v>
      </c>
      <c r="G104" s="22">
        <v>500</v>
      </c>
      <c r="H104" s="22">
        <v>500</v>
      </c>
      <c r="I104" s="22">
        <v>500</v>
      </c>
      <c r="J104" s="22">
        <v>500</v>
      </c>
      <c r="K104" s="22">
        <v>500</v>
      </c>
      <c r="L104" s="22">
        <v>500</v>
      </c>
      <c r="M104" s="22">
        <v>500</v>
      </c>
      <c r="N104" s="22">
        <v>500</v>
      </c>
      <c r="O104" s="14">
        <f t="shared" si="31"/>
        <v>5000</v>
      </c>
    </row>
    <row r="105" spans="1:15" ht="15" customHeight="1" x14ac:dyDescent="0.25">
      <c r="A105">
        <v>21601</v>
      </c>
      <c r="B105" t="s">
        <v>21</v>
      </c>
      <c r="C105" s="22">
        <v>0</v>
      </c>
      <c r="D105" s="22">
        <v>0</v>
      </c>
      <c r="E105" s="22">
        <v>1000</v>
      </c>
      <c r="F105" s="22">
        <v>1000</v>
      </c>
      <c r="G105" s="22">
        <v>1000</v>
      </c>
      <c r="H105" s="22">
        <v>1000</v>
      </c>
      <c r="I105" s="22">
        <v>1000</v>
      </c>
      <c r="J105" s="22">
        <v>1000</v>
      </c>
      <c r="K105" s="22">
        <v>1000</v>
      </c>
      <c r="L105" s="22">
        <v>1000</v>
      </c>
      <c r="M105" s="22">
        <v>1000</v>
      </c>
      <c r="N105" s="22">
        <v>0</v>
      </c>
      <c r="O105" s="14">
        <f t="shared" si="31"/>
        <v>9000</v>
      </c>
    </row>
    <row r="106" spans="1:15" ht="15" customHeight="1" x14ac:dyDescent="0.25">
      <c r="A106">
        <v>22105</v>
      </c>
      <c r="B106" t="s">
        <v>123</v>
      </c>
      <c r="C106" s="22">
        <v>0</v>
      </c>
      <c r="D106" s="22">
        <v>0</v>
      </c>
      <c r="E106" s="22">
        <v>100</v>
      </c>
      <c r="F106" s="22">
        <v>100</v>
      </c>
      <c r="G106" s="22">
        <v>100</v>
      </c>
      <c r="H106" s="22">
        <v>100</v>
      </c>
      <c r="I106" s="22">
        <v>100</v>
      </c>
      <c r="J106" s="22">
        <v>100</v>
      </c>
      <c r="K106" s="22">
        <v>100</v>
      </c>
      <c r="L106" s="22">
        <v>100</v>
      </c>
      <c r="M106" s="22">
        <v>0</v>
      </c>
      <c r="N106" s="22">
        <v>0</v>
      </c>
      <c r="O106" s="14">
        <f t="shared" si="31"/>
        <v>800</v>
      </c>
    </row>
    <row r="107" spans="1:15" ht="15" customHeight="1" x14ac:dyDescent="0.25">
      <c r="A107">
        <v>22106</v>
      </c>
      <c r="B107" t="s">
        <v>33</v>
      </c>
      <c r="C107" s="22">
        <v>0</v>
      </c>
      <c r="D107" s="22">
        <v>0</v>
      </c>
      <c r="E107" s="22">
        <v>500</v>
      </c>
      <c r="F107" s="22">
        <v>500</v>
      </c>
      <c r="G107" s="22">
        <v>500</v>
      </c>
      <c r="H107" s="22">
        <v>500</v>
      </c>
      <c r="I107" s="22">
        <v>500</v>
      </c>
      <c r="J107" s="22">
        <v>500</v>
      </c>
      <c r="K107" s="22">
        <v>500</v>
      </c>
      <c r="L107" s="22">
        <v>500</v>
      </c>
      <c r="M107" s="22">
        <v>400</v>
      </c>
      <c r="N107" s="22">
        <v>0</v>
      </c>
      <c r="O107" s="14">
        <f t="shared" si="31"/>
        <v>4400</v>
      </c>
    </row>
    <row r="108" spans="1:15" ht="15" customHeight="1" x14ac:dyDescent="0.25">
      <c r="A108">
        <v>22301</v>
      </c>
      <c r="B108" t="s">
        <v>124</v>
      </c>
      <c r="C108" s="22">
        <v>0</v>
      </c>
      <c r="D108" s="22">
        <v>0</v>
      </c>
      <c r="E108" s="22">
        <v>100</v>
      </c>
      <c r="F108" s="22">
        <v>100</v>
      </c>
      <c r="G108" s="22">
        <v>100</v>
      </c>
      <c r="H108" s="22">
        <v>100</v>
      </c>
      <c r="I108" s="22">
        <v>100</v>
      </c>
      <c r="J108" s="22">
        <v>100</v>
      </c>
      <c r="K108" s="22">
        <v>100</v>
      </c>
      <c r="L108" s="22">
        <v>100</v>
      </c>
      <c r="M108" s="22">
        <v>0</v>
      </c>
      <c r="N108" s="22">
        <v>0</v>
      </c>
      <c r="O108" s="14">
        <f t="shared" si="31"/>
        <v>800</v>
      </c>
    </row>
    <row r="109" spans="1:15" ht="15" customHeight="1" x14ac:dyDescent="0.25">
      <c r="A109">
        <v>24601</v>
      </c>
      <c r="B109" t="s">
        <v>22</v>
      </c>
      <c r="C109" s="22">
        <v>0</v>
      </c>
      <c r="D109" s="22">
        <v>0</v>
      </c>
      <c r="E109" s="22">
        <v>500</v>
      </c>
      <c r="F109" s="22">
        <v>500</v>
      </c>
      <c r="G109" s="22">
        <v>500</v>
      </c>
      <c r="H109" s="22">
        <v>500</v>
      </c>
      <c r="I109" s="22">
        <v>500</v>
      </c>
      <c r="J109" s="22">
        <v>500</v>
      </c>
      <c r="K109" s="22">
        <v>500</v>
      </c>
      <c r="L109" s="22">
        <v>500</v>
      </c>
      <c r="M109" s="22">
        <v>0</v>
      </c>
      <c r="N109" s="22">
        <v>0</v>
      </c>
      <c r="O109" s="14">
        <f t="shared" si="31"/>
        <v>4000</v>
      </c>
    </row>
    <row r="110" spans="1:15" ht="15" customHeight="1" x14ac:dyDescent="0.25">
      <c r="A110">
        <v>24901</v>
      </c>
      <c r="B110" t="s">
        <v>126</v>
      </c>
      <c r="C110" s="22">
        <v>0</v>
      </c>
      <c r="D110" s="22">
        <v>0</v>
      </c>
      <c r="E110" s="22">
        <v>150</v>
      </c>
      <c r="F110" s="22">
        <v>150</v>
      </c>
      <c r="G110" s="22">
        <v>150</v>
      </c>
      <c r="H110" s="22">
        <v>150</v>
      </c>
      <c r="I110" s="22">
        <v>150</v>
      </c>
      <c r="J110" s="22">
        <v>150</v>
      </c>
      <c r="K110" s="22">
        <v>150</v>
      </c>
      <c r="L110" s="22">
        <v>150</v>
      </c>
      <c r="M110" s="22">
        <v>0</v>
      </c>
      <c r="N110" s="22">
        <v>0</v>
      </c>
      <c r="O110" s="14">
        <f t="shared" si="31"/>
        <v>1200</v>
      </c>
    </row>
    <row r="111" spans="1:15" ht="15" customHeight="1" x14ac:dyDescent="0.25">
      <c r="A111">
        <v>25201</v>
      </c>
      <c r="B111" t="s">
        <v>127</v>
      </c>
      <c r="C111" s="22">
        <v>0</v>
      </c>
      <c r="D111" s="22">
        <v>0</v>
      </c>
      <c r="E111" s="22">
        <v>100</v>
      </c>
      <c r="F111" s="22">
        <v>100</v>
      </c>
      <c r="G111" s="22">
        <v>100</v>
      </c>
      <c r="H111" s="22">
        <v>100</v>
      </c>
      <c r="I111" s="22">
        <v>100</v>
      </c>
      <c r="J111" s="22">
        <v>100</v>
      </c>
      <c r="K111" s="22">
        <v>100</v>
      </c>
      <c r="L111" s="22">
        <v>100</v>
      </c>
      <c r="M111" s="22">
        <v>0</v>
      </c>
      <c r="N111" s="22">
        <v>0</v>
      </c>
      <c r="O111" s="14">
        <f t="shared" si="31"/>
        <v>800</v>
      </c>
    </row>
    <row r="112" spans="1:15" ht="15" customHeight="1" x14ac:dyDescent="0.25">
      <c r="A112">
        <v>25301</v>
      </c>
      <c r="B112" t="s">
        <v>72</v>
      </c>
      <c r="C112" s="22">
        <v>0</v>
      </c>
      <c r="D112" s="22">
        <v>0</v>
      </c>
      <c r="E112" s="22">
        <v>100</v>
      </c>
      <c r="F112" s="22">
        <v>100</v>
      </c>
      <c r="G112" s="22">
        <v>100</v>
      </c>
      <c r="H112" s="22">
        <v>100</v>
      </c>
      <c r="I112" s="22">
        <v>100</v>
      </c>
      <c r="J112" s="22">
        <v>100</v>
      </c>
      <c r="K112" s="22">
        <v>100</v>
      </c>
      <c r="L112" s="22">
        <v>100</v>
      </c>
      <c r="M112" s="22">
        <v>0</v>
      </c>
      <c r="N112" s="22">
        <v>0</v>
      </c>
      <c r="O112" s="14">
        <f t="shared" si="31"/>
        <v>800</v>
      </c>
    </row>
    <row r="113" spans="1:16" ht="15" customHeight="1" x14ac:dyDescent="0.25">
      <c r="A113">
        <v>27102</v>
      </c>
      <c r="B113" t="s">
        <v>75</v>
      </c>
      <c r="C113" s="22">
        <v>0</v>
      </c>
      <c r="D113" s="22">
        <v>0</v>
      </c>
      <c r="E113" s="22">
        <v>100</v>
      </c>
      <c r="F113" s="22">
        <v>100</v>
      </c>
      <c r="G113" s="22">
        <v>100</v>
      </c>
      <c r="H113" s="22">
        <v>100</v>
      </c>
      <c r="I113" s="22">
        <v>100</v>
      </c>
      <c r="J113" s="22">
        <v>100</v>
      </c>
      <c r="K113" s="22">
        <v>100</v>
      </c>
      <c r="L113" s="22">
        <v>100</v>
      </c>
      <c r="M113" s="22">
        <v>0</v>
      </c>
      <c r="N113" s="22">
        <v>0</v>
      </c>
      <c r="O113" s="14">
        <f t="shared" si="31"/>
        <v>800</v>
      </c>
    </row>
    <row r="114" spans="1:16" ht="15" customHeight="1" x14ac:dyDescent="0.25">
      <c r="A114">
        <v>27501</v>
      </c>
      <c r="B114" t="s">
        <v>128</v>
      </c>
      <c r="C114" s="22">
        <v>0</v>
      </c>
      <c r="D114" s="22">
        <v>0</v>
      </c>
      <c r="E114" s="22">
        <v>100</v>
      </c>
      <c r="F114" s="22">
        <v>100</v>
      </c>
      <c r="G114" s="22">
        <v>100</v>
      </c>
      <c r="H114" s="22">
        <v>100</v>
      </c>
      <c r="I114" s="22">
        <v>100</v>
      </c>
      <c r="J114" s="22">
        <v>100</v>
      </c>
      <c r="K114" s="22">
        <v>100</v>
      </c>
      <c r="L114" s="22">
        <v>100</v>
      </c>
      <c r="M114" s="22">
        <v>0</v>
      </c>
      <c r="N114" s="22">
        <v>0</v>
      </c>
      <c r="O114" s="14">
        <f t="shared" si="31"/>
        <v>800</v>
      </c>
    </row>
    <row r="115" spans="1:16" ht="15" customHeight="1" x14ac:dyDescent="0.25">
      <c r="A115">
        <v>29101</v>
      </c>
      <c r="B115" t="s">
        <v>77</v>
      </c>
      <c r="C115" s="22">
        <v>0</v>
      </c>
      <c r="D115" s="22">
        <v>0</v>
      </c>
      <c r="E115" s="22">
        <v>300</v>
      </c>
      <c r="F115" s="22">
        <v>300</v>
      </c>
      <c r="G115" s="22">
        <v>300</v>
      </c>
      <c r="H115" s="22">
        <v>300</v>
      </c>
      <c r="I115" s="22">
        <v>300</v>
      </c>
      <c r="J115" s="22">
        <v>300</v>
      </c>
      <c r="K115" s="22">
        <v>300</v>
      </c>
      <c r="L115" s="22">
        <v>300</v>
      </c>
      <c r="M115" s="22">
        <v>0</v>
      </c>
      <c r="N115" s="22">
        <v>0</v>
      </c>
      <c r="O115" s="14">
        <f t="shared" si="31"/>
        <v>2400</v>
      </c>
    </row>
    <row r="116" spans="1:16" ht="15" customHeight="1" x14ac:dyDescent="0.25">
      <c r="A116">
        <v>29201</v>
      </c>
      <c r="B116" t="s">
        <v>129</v>
      </c>
      <c r="C116" s="22">
        <v>0</v>
      </c>
      <c r="D116" s="22">
        <v>0</v>
      </c>
      <c r="E116" s="22">
        <v>200</v>
      </c>
      <c r="F116" s="22">
        <v>200</v>
      </c>
      <c r="G116" s="22">
        <v>200</v>
      </c>
      <c r="H116" s="22">
        <v>200</v>
      </c>
      <c r="I116" s="22">
        <v>200</v>
      </c>
      <c r="J116" s="22">
        <v>200</v>
      </c>
      <c r="K116" s="22">
        <v>200</v>
      </c>
      <c r="L116" s="22">
        <v>200</v>
      </c>
      <c r="M116" s="22">
        <v>0</v>
      </c>
      <c r="N116" s="22">
        <v>0</v>
      </c>
      <c r="O116" s="14">
        <f t="shared" si="31"/>
        <v>1600</v>
      </c>
    </row>
    <row r="117" spans="1:16" ht="15" customHeight="1" x14ac:dyDescent="0.25">
      <c r="A117">
        <v>29301</v>
      </c>
      <c r="B117" t="s">
        <v>154</v>
      </c>
      <c r="C117" s="22">
        <v>0</v>
      </c>
      <c r="D117" s="22">
        <v>0</v>
      </c>
      <c r="E117" s="22">
        <v>400</v>
      </c>
      <c r="F117" s="22">
        <v>400</v>
      </c>
      <c r="G117" s="22">
        <v>400</v>
      </c>
      <c r="H117" s="22">
        <v>400</v>
      </c>
      <c r="I117" s="22">
        <v>400</v>
      </c>
      <c r="J117" s="22">
        <v>400</v>
      </c>
      <c r="K117" s="22">
        <v>400</v>
      </c>
      <c r="L117" s="22">
        <v>400</v>
      </c>
      <c r="M117" s="22">
        <v>0</v>
      </c>
      <c r="N117" s="22">
        <v>0</v>
      </c>
      <c r="O117" s="14">
        <f t="shared" si="31"/>
        <v>3200</v>
      </c>
    </row>
    <row r="118" spans="1:16" ht="15" customHeight="1" x14ac:dyDescent="0.25">
      <c r="A118">
        <v>29401</v>
      </c>
      <c r="B118" t="s">
        <v>155</v>
      </c>
      <c r="C118" s="22">
        <v>0</v>
      </c>
      <c r="D118" s="22">
        <v>0</v>
      </c>
      <c r="E118" s="22">
        <v>400</v>
      </c>
      <c r="F118" s="22">
        <v>400</v>
      </c>
      <c r="G118" s="22">
        <v>400</v>
      </c>
      <c r="H118" s="22">
        <v>400</v>
      </c>
      <c r="I118" s="22">
        <v>400</v>
      </c>
      <c r="J118" s="22">
        <v>400</v>
      </c>
      <c r="K118" s="22">
        <v>400</v>
      </c>
      <c r="L118" s="22">
        <v>400</v>
      </c>
      <c r="M118" s="22">
        <v>0</v>
      </c>
      <c r="N118" s="22">
        <v>0</v>
      </c>
      <c r="O118" s="56">
        <f t="shared" si="31"/>
        <v>3200</v>
      </c>
    </row>
    <row r="119" spans="1:16" ht="15" customHeight="1" x14ac:dyDescent="0.25">
      <c r="A119">
        <v>29901</v>
      </c>
      <c r="B119" t="s">
        <v>131</v>
      </c>
      <c r="C119" s="22">
        <v>0</v>
      </c>
      <c r="D119" s="22">
        <v>0</v>
      </c>
      <c r="E119" s="22">
        <v>100</v>
      </c>
      <c r="F119" s="22">
        <v>100</v>
      </c>
      <c r="G119" s="22">
        <v>100</v>
      </c>
      <c r="H119" s="22">
        <v>100</v>
      </c>
      <c r="I119" s="22">
        <v>100</v>
      </c>
      <c r="J119" s="22">
        <v>100</v>
      </c>
      <c r="K119" s="22">
        <v>100</v>
      </c>
      <c r="L119" s="22">
        <v>100</v>
      </c>
      <c r="M119" s="22">
        <v>0</v>
      </c>
      <c r="N119" s="22">
        <v>0</v>
      </c>
      <c r="O119" s="14">
        <f t="shared" si="31"/>
        <v>800</v>
      </c>
      <c r="P119" s="59"/>
    </row>
    <row r="120" spans="1:16" ht="15.75" customHeight="1" x14ac:dyDescent="0.25">
      <c r="A120" s="6" t="s">
        <v>231</v>
      </c>
      <c r="B120" s="18" t="s">
        <v>159</v>
      </c>
      <c r="C120" s="8">
        <f>C121</f>
        <v>0</v>
      </c>
      <c r="D120" s="8">
        <f t="shared" ref="D120:O120" si="32">D121</f>
        <v>0</v>
      </c>
      <c r="E120" s="8">
        <f t="shared" si="32"/>
        <v>1000</v>
      </c>
      <c r="F120" s="8">
        <f t="shared" si="32"/>
        <v>1000</v>
      </c>
      <c r="G120" s="8">
        <f t="shared" si="32"/>
        <v>1000</v>
      </c>
      <c r="H120" s="8">
        <f t="shared" si="32"/>
        <v>1000</v>
      </c>
      <c r="I120" s="8">
        <f t="shared" si="32"/>
        <v>1000</v>
      </c>
      <c r="J120" s="8">
        <f t="shared" si="32"/>
        <v>1000</v>
      </c>
      <c r="K120" s="8">
        <f t="shared" si="32"/>
        <v>1000</v>
      </c>
      <c r="L120" s="8">
        <f t="shared" si="32"/>
        <v>1000</v>
      </c>
      <c r="M120" s="8">
        <f t="shared" si="32"/>
        <v>1000</v>
      </c>
      <c r="N120" s="8">
        <f t="shared" si="32"/>
        <v>0</v>
      </c>
      <c r="O120" s="8">
        <f t="shared" si="32"/>
        <v>9000</v>
      </c>
    </row>
    <row r="121" spans="1:16" ht="15" customHeight="1" x14ac:dyDescent="0.25">
      <c r="A121" s="10">
        <v>20000</v>
      </c>
      <c r="B121" s="19" t="s">
        <v>17</v>
      </c>
      <c r="C121" s="12">
        <f t="shared" ref="C121:N121" si="33">SUM(C122:C125)</f>
        <v>0</v>
      </c>
      <c r="D121" s="12">
        <f t="shared" si="33"/>
        <v>0</v>
      </c>
      <c r="E121" s="12">
        <f t="shared" si="33"/>
        <v>1000</v>
      </c>
      <c r="F121" s="12">
        <f t="shared" si="33"/>
        <v>1000</v>
      </c>
      <c r="G121" s="12">
        <f t="shared" si="33"/>
        <v>1000</v>
      </c>
      <c r="H121" s="12">
        <f t="shared" si="33"/>
        <v>1000</v>
      </c>
      <c r="I121" s="12">
        <f t="shared" si="33"/>
        <v>1000</v>
      </c>
      <c r="J121" s="12">
        <f t="shared" si="33"/>
        <v>1000</v>
      </c>
      <c r="K121" s="12">
        <f t="shared" si="33"/>
        <v>1000</v>
      </c>
      <c r="L121" s="12">
        <f t="shared" si="33"/>
        <v>1000</v>
      </c>
      <c r="M121" s="12">
        <f t="shared" si="33"/>
        <v>1000</v>
      </c>
      <c r="N121" s="12">
        <f t="shared" si="33"/>
        <v>0</v>
      </c>
      <c r="O121" s="12">
        <f>SUM(C121:N121)</f>
        <v>9000</v>
      </c>
    </row>
    <row r="122" spans="1:16" ht="15" customHeight="1" x14ac:dyDescent="0.25">
      <c r="A122">
        <v>21101</v>
      </c>
      <c r="B122" t="s">
        <v>18</v>
      </c>
      <c r="C122" s="45">
        <v>0</v>
      </c>
      <c r="D122" s="45">
        <v>0</v>
      </c>
      <c r="E122" s="45">
        <v>200</v>
      </c>
      <c r="F122" s="45">
        <v>200</v>
      </c>
      <c r="G122" s="45">
        <v>200</v>
      </c>
      <c r="H122" s="45">
        <v>200</v>
      </c>
      <c r="I122" s="45">
        <v>200</v>
      </c>
      <c r="J122" s="45">
        <v>200</v>
      </c>
      <c r="K122" s="45">
        <v>200</v>
      </c>
      <c r="L122" s="45">
        <v>200</v>
      </c>
      <c r="M122" s="45">
        <v>200</v>
      </c>
      <c r="N122" s="45">
        <v>0</v>
      </c>
      <c r="O122" s="14">
        <f t="shared" ref="O122:O125" si="34">SUM(C122:N122)</f>
        <v>1800</v>
      </c>
    </row>
    <row r="123" spans="1:16" ht="15" customHeight="1" x14ac:dyDescent="0.25">
      <c r="A123">
        <v>21401</v>
      </c>
      <c r="B123" t="s">
        <v>20</v>
      </c>
      <c r="C123" s="45">
        <v>0</v>
      </c>
      <c r="D123" s="45">
        <v>0</v>
      </c>
      <c r="E123" s="45">
        <v>200</v>
      </c>
      <c r="F123" s="45">
        <v>200</v>
      </c>
      <c r="G123" s="45">
        <v>200</v>
      </c>
      <c r="H123" s="45">
        <v>200</v>
      </c>
      <c r="I123" s="45">
        <v>200</v>
      </c>
      <c r="J123" s="45">
        <v>200</v>
      </c>
      <c r="K123" s="45">
        <v>200</v>
      </c>
      <c r="L123" s="45">
        <v>200</v>
      </c>
      <c r="M123" s="45">
        <v>200</v>
      </c>
      <c r="N123" s="45">
        <v>0</v>
      </c>
      <c r="O123" s="14">
        <f t="shared" si="34"/>
        <v>1800</v>
      </c>
    </row>
    <row r="124" spans="1:16" ht="15" customHeight="1" x14ac:dyDescent="0.25">
      <c r="A124">
        <v>21601</v>
      </c>
      <c r="B124" t="s">
        <v>21</v>
      </c>
      <c r="C124" s="45">
        <v>0</v>
      </c>
      <c r="D124" s="45">
        <v>0</v>
      </c>
      <c r="E124" s="45">
        <v>400</v>
      </c>
      <c r="F124" s="45">
        <v>400</v>
      </c>
      <c r="G124" s="45">
        <v>400</v>
      </c>
      <c r="H124" s="45">
        <v>400</v>
      </c>
      <c r="I124" s="45">
        <v>400</v>
      </c>
      <c r="J124" s="45">
        <v>400</v>
      </c>
      <c r="K124" s="45">
        <v>400</v>
      </c>
      <c r="L124" s="45">
        <v>400</v>
      </c>
      <c r="M124" s="45">
        <v>400</v>
      </c>
      <c r="N124" s="45">
        <v>0</v>
      </c>
      <c r="O124" s="14">
        <f t="shared" si="34"/>
        <v>3600</v>
      </c>
    </row>
    <row r="125" spans="1:16" ht="15" customHeight="1" x14ac:dyDescent="0.25">
      <c r="A125">
        <v>29401</v>
      </c>
      <c r="B125" t="s">
        <v>36</v>
      </c>
      <c r="C125" s="45">
        <v>0</v>
      </c>
      <c r="D125" s="45">
        <v>0</v>
      </c>
      <c r="E125" s="45">
        <v>200</v>
      </c>
      <c r="F125" s="45">
        <v>200</v>
      </c>
      <c r="G125" s="45">
        <v>200</v>
      </c>
      <c r="H125" s="45">
        <v>200</v>
      </c>
      <c r="I125" s="45">
        <v>200</v>
      </c>
      <c r="J125" s="45">
        <v>200</v>
      </c>
      <c r="K125" s="45">
        <v>200</v>
      </c>
      <c r="L125" s="45">
        <v>200</v>
      </c>
      <c r="M125" s="45">
        <v>200</v>
      </c>
      <c r="N125" s="45">
        <v>0</v>
      </c>
      <c r="O125" s="14">
        <f t="shared" si="34"/>
        <v>1800</v>
      </c>
      <c r="P125" s="59"/>
    </row>
    <row r="126" spans="1:16" ht="15.75" customHeight="1" x14ac:dyDescent="0.25">
      <c r="A126" s="3" t="s">
        <v>161</v>
      </c>
      <c r="B126" s="17" t="s">
        <v>162</v>
      </c>
      <c r="C126" s="4">
        <f>C127+C140</f>
        <v>0</v>
      </c>
      <c r="D126" s="4">
        <f t="shared" ref="D126:O126" si="35">D127+D140</f>
        <v>0</v>
      </c>
      <c r="E126" s="4">
        <f t="shared" si="35"/>
        <v>49900</v>
      </c>
      <c r="F126" s="4">
        <f t="shared" si="35"/>
        <v>31700</v>
      </c>
      <c r="G126" s="4">
        <f t="shared" si="35"/>
        <v>50700</v>
      </c>
      <c r="H126" s="4">
        <f t="shared" si="35"/>
        <v>31700</v>
      </c>
      <c r="I126" s="4">
        <f t="shared" si="35"/>
        <v>33200</v>
      </c>
      <c r="J126" s="4">
        <f t="shared" si="35"/>
        <v>39200</v>
      </c>
      <c r="K126" s="4">
        <f t="shared" si="35"/>
        <v>33200</v>
      </c>
      <c r="L126" s="4">
        <f t="shared" si="35"/>
        <v>36700</v>
      </c>
      <c r="M126" s="4">
        <f t="shared" si="35"/>
        <v>43200</v>
      </c>
      <c r="N126" s="4">
        <f t="shared" si="35"/>
        <v>0</v>
      </c>
      <c r="O126" s="4">
        <f t="shared" si="35"/>
        <v>349500</v>
      </c>
    </row>
    <row r="127" spans="1:16" ht="15.75" customHeight="1" x14ac:dyDescent="0.25">
      <c r="A127" s="6" t="s">
        <v>232</v>
      </c>
      <c r="B127" s="18" t="s">
        <v>32</v>
      </c>
      <c r="C127" s="8">
        <f>C128</f>
        <v>0</v>
      </c>
      <c r="D127" s="8">
        <f t="shared" ref="D127:O127" si="36">D128</f>
        <v>0</v>
      </c>
      <c r="E127" s="8">
        <f t="shared" si="36"/>
        <v>29900</v>
      </c>
      <c r="F127" s="8">
        <f t="shared" si="36"/>
        <v>21700</v>
      </c>
      <c r="G127" s="8">
        <f t="shared" si="36"/>
        <v>30700</v>
      </c>
      <c r="H127" s="8">
        <f t="shared" si="36"/>
        <v>21700</v>
      </c>
      <c r="I127" s="8">
        <f t="shared" si="36"/>
        <v>23200</v>
      </c>
      <c r="J127" s="8">
        <f t="shared" si="36"/>
        <v>29200</v>
      </c>
      <c r="K127" s="8">
        <f t="shared" si="36"/>
        <v>23200</v>
      </c>
      <c r="L127" s="8">
        <f t="shared" si="36"/>
        <v>26700</v>
      </c>
      <c r="M127" s="8">
        <f t="shared" si="36"/>
        <v>23200</v>
      </c>
      <c r="N127" s="8">
        <f t="shared" si="36"/>
        <v>0</v>
      </c>
      <c r="O127" s="8">
        <f t="shared" si="36"/>
        <v>229500</v>
      </c>
    </row>
    <row r="128" spans="1:16" ht="15" customHeight="1" x14ac:dyDescent="0.25">
      <c r="A128" s="10">
        <v>20000</v>
      </c>
      <c r="B128" s="19" t="s">
        <v>17</v>
      </c>
      <c r="C128" s="12">
        <f t="shared" ref="C128:N128" si="37">SUM(C129:C139)</f>
        <v>0</v>
      </c>
      <c r="D128" s="12">
        <f t="shared" si="37"/>
        <v>0</v>
      </c>
      <c r="E128" s="12">
        <f t="shared" si="37"/>
        <v>29900</v>
      </c>
      <c r="F128" s="12">
        <f t="shared" si="37"/>
        <v>21700</v>
      </c>
      <c r="G128" s="12">
        <f t="shared" si="37"/>
        <v>30700</v>
      </c>
      <c r="H128" s="12">
        <f t="shared" si="37"/>
        <v>21700</v>
      </c>
      <c r="I128" s="12">
        <f t="shared" si="37"/>
        <v>23200</v>
      </c>
      <c r="J128" s="12">
        <f t="shared" si="37"/>
        <v>29200</v>
      </c>
      <c r="K128" s="12">
        <f t="shared" si="37"/>
        <v>23200</v>
      </c>
      <c r="L128" s="12">
        <f t="shared" si="37"/>
        <v>26700</v>
      </c>
      <c r="M128" s="12">
        <f t="shared" si="37"/>
        <v>23200</v>
      </c>
      <c r="N128" s="12">
        <f t="shared" si="37"/>
        <v>0</v>
      </c>
      <c r="O128" s="12">
        <f>SUM(C128:N128)</f>
        <v>229500</v>
      </c>
    </row>
    <row r="129" spans="1:16" ht="15" customHeight="1" x14ac:dyDescent="0.25">
      <c r="A129">
        <v>21101</v>
      </c>
      <c r="B129" t="s">
        <v>18</v>
      </c>
      <c r="C129" s="22">
        <v>0</v>
      </c>
      <c r="D129" s="22">
        <v>0</v>
      </c>
      <c r="E129" s="23">
        <v>10000</v>
      </c>
      <c r="F129" s="23">
        <v>5000</v>
      </c>
      <c r="G129" s="23">
        <v>10000</v>
      </c>
      <c r="H129" s="23">
        <v>10000</v>
      </c>
      <c r="I129" s="23">
        <v>10000</v>
      </c>
      <c r="J129" s="23">
        <v>10000</v>
      </c>
      <c r="K129" s="23">
        <v>10000</v>
      </c>
      <c r="L129" s="23">
        <v>10000</v>
      </c>
      <c r="M129" s="23">
        <v>10000</v>
      </c>
      <c r="N129" s="23">
        <v>0</v>
      </c>
      <c r="O129" s="14">
        <f t="shared" ref="O129:O139" si="38">SUM(C129:N129)</f>
        <v>85000</v>
      </c>
    </row>
    <row r="130" spans="1:16" ht="15" customHeight="1" x14ac:dyDescent="0.25">
      <c r="A130">
        <v>21201</v>
      </c>
      <c r="B130" t="s">
        <v>44</v>
      </c>
      <c r="C130" s="22">
        <v>0</v>
      </c>
      <c r="D130" s="22">
        <v>0</v>
      </c>
      <c r="E130" s="23">
        <v>1500</v>
      </c>
      <c r="F130" s="23">
        <v>0</v>
      </c>
      <c r="G130" s="23">
        <v>1500</v>
      </c>
      <c r="H130" s="23">
        <v>0</v>
      </c>
      <c r="I130" s="23">
        <v>1500</v>
      </c>
      <c r="J130" s="23">
        <v>0</v>
      </c>
      <c r="K130" s="23">
        <v>1500</v>
      </c>
      <c r="L130" s="23">
        <v>0</v>
      </c>
      <c r="M130" s="23">
        <v>1500</v>
      </c>
      <c r="N130" s="23">
        <v>0</v>
      </c>
      <c r="O130" s="14">
        <f t="shared" si="38"/>
        <v>7500</v>
      </c>
    </row>
    <row r="131" spans="1:16" ht="15" customHeight="1" x14ac:dyDescent="0.25">
      <c r="A131">
        <v>21401</v>
      </c>
      <c r="B131" t="s">
        <v>20</v>
      </c>
      <c r="C131" s="22">
        <v>0</v>
      </c>
      <c r="D131" s="22">
        <v>0</v>
      </c>
      <c r="E131" s="23">
        <v>2000</v>
      </c>
      <c r="F131" s="23">
        <v>2000</v>
      </c>
      <c r="G131" s="23">
        <v>2000</v>
      </c>
      <c r="H131" s="23">
        <v>2000</v>
      </c>
      <c r="I131" s="23">
        <v>2000</v>
      </c>
      <c r="J131" s="23">
        <v>2000</v>
      </c>
      <c r="K131" s="23">
        <v>2000</v>
      </c>
      <c r="L131" s="23">
        <v>2000</v>
      </c>
      <c r="M131" s="23">
        <v>2000</v>
      </c>
      <c r="N131" s="23">
        <v>0</v>
      </c>
      <c r="O131" s="14">
        <f t="shared" si="38"/>
        <v>18000</v>
      </c>
    </row>
    <row r="132" spans="1:16" ht="15" customHeight="1" x14ac:dyDescent="0.25">
      <c r="A132">
        <v>21601</v>
      </c>
      <c r="B132" t="s">
        <v>21</v>
      </c>
      <c r="C132" s="22">
        <v>0</v>
      </c>
      <c r="D132" s="22">
        <v>0</v>
      </c>
      <c r="E132" s="23">
        <v>1000</v>
      </c>
      <c r="F132" s="23">
        <v>1000</v>
      </c>
      <c r="G132" s="23">
        <v>1000</v>
      </c>
      <c r="H132" s="23">
        <v>1000</v>
      </c>
      <c r="I132" s="23">
        <v>1000</v>
      </c>
      <c r="J132" s="23">
        <v>1000</v>
      </c>
      <c r="K132" s="23">
        <v>1000</v>
      </c>
      <c r="L132" s="23">
        <v>1000</v>
      </c>
      <c r="M132" s="23">
        <v>1000</v>
      </c>
      <c r="N132" s="23">
        <v>0</v>
      </c>
      <c r="O132" s="14">
        <f t="shared" si="38"/>
        <v>9000</v>
      </c>
    </row>
    <row r="133" spans="1:16" ht="15" customHeight="1" x14ac:dyDescent="0.25">
      <c r="A133">
        <v>22106</v>
      </c>
      <c r="B133" t="s">
        <v>33</v>
      </c>
      <c r="C133" s="22">
        <v>0</v>
      </c>
      <c r="D133" s="22">
        <v>0</v>
      </c>
      <c r="E133" s="22">
        <v>2900</v>
      </c>
      <c r="F133" s="22">
        <v>1200</v>
      </c>
      <c r="G133" s="22">
        <v>1200</v>
      </c>
      <c r="H133" s="22">
        <v>1200</v>
      </c>
      <c r="I133" s="22">
        <v>1200</v>
      </c>
      <c r="J133" s="22">
        <v>1200</v>
      </c>
      <c r="K133" s="22">
        <v>1200</v>
      </c>
      <c r="L133" s="22">
        <v>1200</v>
      </c>
      <c r="M133" s="22">
        <v>1200</v>
      </c>
      <c r="N133" s="23">
        <v>0</v>
      </c>
      <c r="O133" s="14">
        <f t="shared" si="38"/>
        <v>12500</v>
      </c>
    </row>
    <row r="134" spans="1:16" ht="15" customHeight="1" x14ac:dyDescent="0.25">
      <c r="A134">
        <v>24601</v>
      </c>
      <c r="B134" t="s">
        <v>22</v>
      </c>
      <c r="C134" s="22">
        <v>0</v>
      </c>
      <c r="D134" s="22">
        <v>0</v>
      </c>
      <c r="E134" s="23">
        <v>500</v>
      </c>
      <c r="F134" s="23">
        <v>500</v>
      </c>
      <c r="G134" s="23">
        <v>500</v>
      </c>
      <c r="H134" s="23">
        <v>500</v>
      </c>
      <c r="I134" s="23">
        <v>500</v>
      </c>
      <c r="J134" s="23">
        <v>500</v>
      </c>
      <c r="K134" s="23">
        <v>500</v>
      </c>
      <c r="L134" s="23">
        <v>500</v>
      </c>
      <c r="M134" s="23">
        <v>500</v>
      </c>
      <c r="N134" s="23">
        <v>0</v>
      </c>
      <c r="O134" s="14">
        <f t="shared" si="38"/>
        <v>4500</v>
      </c>
    </row>
    <row r="135" spans="1:16" ht="15" customHeight="1" x14ac:dyDescent="0.25">
      <c r="A135">
        <v>24801</v>
      </c>
      <c r="B135" t="s">
        <v>125</v>
      </c>
      <c r="C135" s="22">
        <v>0</v>
      </c>
      <c r="D135" s="22">
        <v>0</v>
      </c>
      <c r="E135" s="23">
        <v>0</v>
      </c>
      <c r="F135" s="23">
        <v>5000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5000</v>
      </c>
      <c r="M135" s="23">
        <v>0</v>
      </c>
      <c r="N135" s="23">
        <v>0</v>
      </c>
      <c r="O135" s="14">
        <f t="shared" si="38"/>
        <v>10000</v>
      </c>
    </row>
    <row r="136" spans="1:16" ht="15" customHeight="1" x14ac:dyDescent="0.25">
      <c r="A136">
        <v>29301</v>
      </c>
      <c r="B136" t="s">
        <v>160</v>
      </c>
      <c r="C136" s="22">
        <v>0</v>
      </c>
      <c r="D136" s="22">
        <v>0</v>
      </c>
      <c r="E136" s="23">
        <v>1000</v>
      </c>
      <c r="F136" s="23">
        <v>1000</v>
      </c>
      <c r="G136" s="23">
        <v>1000</v>
      </c>
      <c r="H136" s="23">
        <v>1000</v>
      </c>
      <c r="I136" s="23">
        <v>1000</v>
      </c>
      <c r="J136" s="23">
        <v>1000</v>
      </c>
      <c r="K136" s="23">
        <v>1000</v>
      </c>
      <c r="L136" s="23">
        <v>1000</v>
      </c>
      <c r="M136" s="23">
        <v>1000</v>
      </c>
      <c r="N136" s="23">
        <v>0</v>
      </c>
      <c r="O136" s="14">
        <f t="shared" si="38"/>
        <v>9000</v>
      </c>
    </row>
    <row r="137" spans="1:16" s="41" customFormat="1" ht="15" customHeight="1" x14ac:dyDescent="0.25">
      <c r="A137" s="41">
        <v>29601</v>
      </c>
      <c r="B137" s="48" t="s">
        <v>130</v>
      </c>
      <c r="C137" s="49">
        <v>0</v>
      </c>
      <c r="D137" s="49">
        <v>0</v>
      </c>
      <c r="E137" s="54">
        <v>10000</v>
      </c>
      <c r="F137" s="54">
        <v>5000</v>
      </c>
      <c r="G137" s="54">
        <v>5000</v>
      </c>
      <c r="H137" s="54">
        <v>5000</v>
      </c>
      <c r="I137" s="54">
        <v>5000</v>
      </c>
      <c r="J137" s="54">
        <v>5000</v>
      </c>
      <c r="K137" s="54">
        <v>5000</v>
      </c>
      <c r="L137" s="54">
        <v>5000</v>
      </c>
      <c r="M137" s="54">
        <v>5000</v>
      </c>
      <c r="N137" s="54">
        <v>0</v>
      </c>
      <c r="O137" s="14">
        <f t="shared" si="38"/>
        <v>50000</v>
      </c>
      <c r="P137" s="60"/>
    </row>
    <row r="138" spans="1:16" s="41" customFormat="1" ht="15" customHeight="1" x14ac:dyDescent="0.25">
      <c r="A138" s="41">
        <v>29602</v>
      </c>
      <c r="B138" s="41" t="s">
        <v>168</v>
      </c>
      <c r="C138" s="42">
        <v>0</v>
      </c>
      <c r="D138" s="42">
        <v>0</v>
      </c>
      <c r="E138" s="42">
        <v>0</v>
      </c>
      <c r="F138" s="42">
        <v>0</v>
      </c>
      <c r="G138" s="42">
        <v>7500</v>
      </c>
      <c r="H138" s="42">
        <v>0</v>
      </c>
      <c r="I138" s="42">
        <v>0</v>
      </c>
      <c r="J138" s="42">
        <v>7500</v>
      </c>
      <c r="K138" s="42">
        <v>0</v>
      </c>
      <c r="L138" s="42">
        <v>0</v>
      </c>
      <c r="M138" s="42">
        <v>0</v>
      </c>
      <c r="N138" s="42">
        <v>0</v>
      </c>
      <c r="O138" s="14">
        <f t="shared" si="38"/>
        <v>15000</v>
      </c>
    </row>
    <row r="139" spans="1:16" ht="15" customHeight="1" x14ac:dyDescent="0.25">
      <c r="A139">
        <v>29901</v>
      </c>
      <c r="B139" t="s">
        <v>163</v>
      </c>
      <c r="C139" s="22">
        <v>0</v>
      </c>
      <c r="D139" s="22">
        <v>0</v>
      </c>
      <c r="E139" s="23">
        <v>1000</v>
      </c>
      <c r="F139" s="23">
        <v>1000</v>
      </c>
      <c r="G139" s="23">
        <v>1000</v>
      </c>
      <c r="H139" s="23">
        <v>1000</v>
      </c>
      <c r="I139" s="23">
        <v>1000</v>
      </c>
      <c r="J139" s="23">
        <v>1000</v>
      </c>
      <c r="K139" s="23">
        <v>1000</v>
      </c>
      <c r="L139" s="23">
        <v>1000</v>
      </c>
      <c r="M139" s="23">
        <v>1000</v>
      </c>
      <c r="N139" s="23">
        <v>0</v>
      </c>
      <c r="O139" s="14">
        <f t="shared" si="38"/>
        <v>9000</v>
      </c>
    </row>
    <row r="140" spans="1:16" ht="15.75" customHeight="1" x14ac:dyDescent="0.25">
      <c r="A140" s="6" t="s">
        <v>233</v>
      </c>
      <c r="B140" s="18" t="s">
        <v>164</v>
      </c>
      <c r="C140" s="8">
        <f>C141</f>
        <v>0</v>
      </c>
      <c r="D140" s="8">
        <f t="shared" ref="D140:O140" si="39">D141</f>
        <v>0</v>
      </c>
      <c r="E140" s="8">
        <f t="shared" si="39"/>
        <v>20000</v>
      </c>
      <c r="F140" s="8">
        <f t="shared" si="39"/>
        <v>10000</v>
      </c>
      <c r="G140" s="8">
        <f t="shared" si="39"/>
        <v>20000</v>
      </c>
      <c r="H140" s="8">
        <f t="shared" si="39"/>
        <v>10000</v>
      </c>
      <c r="I140" s="8">
        <f t="shared" si="39"/>
        <v>10000</v>
      </c>
      <c r="J140" s="8">
        <f t="shared" si="39"/>
        <v>10000</v>
      </c>
      <c r="K140" s="8">
        <f t="shared" si="39"/>
        <v>10000</v>
      </c>
      <c r="L140" s="8">
        <f t="shared" si="39"/>
        <v>10000</v>
      </c>
      <c r="M140" s="8">
        <f t="shared" si="39"/>
        <v>20000</v>
      </c>
      <c r="N140" s="8">
        <f t="shared" si="39"/>
        <v>0</v>
      </c>
      <c r="O140" s="8">
        <f t="shared" si="39"/>
        <v>120000</v>
      </c>
    </row>
    <row r="141" spans="1:16" ht="15" customHeight="1" x14ac:dyDescent="0.25">
      <c r="A141" s="10">
        <v>20000</v>
      </c>
      <c r="B141" s="19" t="s">
        <v>17</v>
      </c>
      <c r="C141" s="12">
        <f>C142</f>
        <v>0</v>
      </c>
      <c r="D141" s="12">
        <f t="shared" ref="D141:N141" si="40">D142</f>
        <v>0</v>
      </c>
      <c r="E141" s="12">
        <f t="shared" si="40"/>
        <v>20000</v>
      </c>
      <c r="F141" s="12">
        <f t="shared" si="40"/>
        <v>10000</v>
      </c>
      <c r="G141" s="12">
        <f t="shared" si="40"/>
        <v>20000</v>
      </c>
      <c r="H141" s="12">
        <f t="shared" si="40"/>
        <v>10000</v>
      </c>
      <c r="I141" s="12">
        <f t="shared" si="40"/>
        <v>10000</v>
      </c>
      <c r="J141" s="12">
        <f t="shared" si="40"/>
        <v>10000</v>
      </c>
      <c r="K141" s="12">
        <f t="shared" si="40"/>
        <v>10000</v>
      </c>
      <c r="L141" s="12">
        <f t="shared" si="40"/>
        <v>10000</v>
      </c>
      <c r="M141" s="12">
        <f t="shared" si="40"/>
        <v>20000</v>
      </c>
      <c r="N141" s="12">
        <f t="shared" si="40"/>
        <v>0</v>
      </c>
      <c r="O141" s="12">
        <f t="shared" ref="O141:O142" si="41">SUM(C141:N141)</f>
        <v>120000</v>
      </c>
    </row>
    <row r="142" spans="1:16" ht="15" customHeight="1" x14ac:dyDescent="0.25">
      <c r="A142">
        <v>22104</v>
      </c>
      <c r="B142" t="s">
        <v>165</v>
      </c>
      <c r="C142" s="23">
        <v>0</v>
      </c>
      <c r="D142" s="23">
        <v>0</v>
      </c>
      <c r="E142" s="23">
        <v>20000</v>
      </c>
      <c r="F142" s="23">
        <v>10000</v>
      </c>
      <c r="G142" s="23">
        <v>20000</v>
      </c>
      <c r="H142" s="23">
        <v>10000</v>
      </c>
      <c r="I142" s="23">
        <v>10000</v>
      </c>
      <c r="J142" s="23">
        <v>10000</v>
      </c>
      <c r="K142" s="23">
        <v>10000</v>
      </c>
      <c r="L142" s="23">
        <v>10000</v>
      </c>
      <c r="M142" s="23">
        <v>20000</v>
      </c>
      <c r="N142" s="23">
        <v>0</v>
      </c>
      <c r="O142" s="14">
        <f t="shared" si="41"/>
        <v>120000</v>
      </c>
    </row>
    <row r="143" spans="1:16" x14ac:dyDescent="0.25">
      <c r="P143" s="61"/>
    </row>
  </sheetData>
  <autoFilter ref="A5:O142"/>
  <mergeCells count="14">
    <mergeCell ref="L3:L4"/>
    <mergeCell ref="M3:M4"/>
    <mergeCell ref="N3:N4"/>
    <mergeCell ref="O3:O4"/>
    <mergeCell ref="D1:O2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44"/>
  <sheetViews>
    <sheetView zoomScaleNormal="100" workbookViewId="0">
      <selection activeCell="C6" sqref="C6"/>
    </sheetView>
  </sheetViews>
  <sheetFormatPr baseColWidth="10" defaultRowHeight="15" x14ac:dyDescent="0.25"/>
  <cols>
    <col min="1" max="1" width="17.7109375" bestFit="1" customWidth="1"/>
    <col min="2" max="2" width="44.28515625" bestFit="1" customWidth="1"/>
    <col min="3" max="3" width="15.85546875" style="13" customWidth="1"/>
    <col min="4" max="4" width="14.85546875" style="13" bestFit="1" customWidth="1"/>
    <col min="5" max="13" width="13.5703125" style="13" customWidth="1"/>
    <col min="14" max="14" width="11.85546875" style="13" customWidth="1"/>
    <col min="15" max="15" width="18.42578125" style="13" bestFit="1" customWidth="1"/>
    <col min="16" max="16" width="12.5703125" bestFit="1" customWidth="1"/>
  </cols>
  <sheetData>
    <row r="1" spans="1:15" ht="26.25" customHeight="1" x14ac:dyDescent="0.25">
      <c r="A1" s="29"/>
      <c r="B1" s="30"/>
      <c r="C1" s="31"/>
      <c r="D1" s="63" t="s">
        <v>204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35.25" customHeight="1" x14ac:dyDescent="0.25">
      <c r="A2" s="29"/>
      <c r="B2" s="32"/>
      <c r="C2" s="33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5.75" x14ac:dyDescent="0.25">
      <c r="A3" s="28" t="s">
        <v>166</v>
      </c>
      <c r="B3" s="27"/>
      <c r="C3" s="62" t="s">
        <v>1</v>
      </c>
      <c r="D3" s="62" t="s">
        <v>2</v>
      </c>
      <c r="E3" s="62" t="s">
        <v>3</v>
      </c>
      <c r="F3" s="62" t="s">
        <v>4</v>
      </c>
      <c r="G3" s="62" t="s">
        <v>5</v>
      </c>
      <c r="H3" s="62" t="s">
        <v>6</v>
      </c>
      <c r="I3" s="62" t="s">
        <v>7</v>
      </c>
      <c r="J3" s="62" t="s">
        <v>8</v>
      </c>
      <c r="K3" s="62" t="s">
        <v>9</v>
      </c>
      <c r="L3" s="62" t="s">
        <v>10</v>
      </c>
      <c r="M3" s="62" t="s">
        <v>11</v>
      </c>
      <c r="N3" s="62" t="s">
        <v>12</v>
      </c>
      <c r="O3" s="62" t="s">
        <v>13</v>
      </c>
    </row>
    <row r="4" spans="1:15" ht="21" x14ac:dyDescent="0.35">
      <c r="A4" s="1" t="s">
        <v>167</v>
      </c>
      <c r="B4" s="55" t="s">
        <v>203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8.75" x14ac:dyDescent="0.25">
      <c r="A5" s="34"/>
      <c r="B5" s="35" t="s">
        <v>14</v>
      </c>
      <c r="C5" s="57">
        <f>C6+C49+C83+C115+C135</f>
        <v>222291</v>
      </c>
      <c r="D5" s="57">
        <f>D6+D49+D83+D115+D135</f>
        <v>2675354</v>
      </c>
      <c r="E5" s="57">
        <f>E6+E49+E83+E115+E135</f>
        <v>2623899</v>
      </c>
      <c r="F5" s="57">
        <f>F6+F49+F83+F115+F135</f>
        <v>2955245</v>
      </c>
      <c r="G5" s="57">
        <f>G6+G49+G83+G115+G135</f>
        <v>2568895</v>
      </c>
      <c r="H5" s="57">
        <f>H6+H49+H83+H115+H135</f>
        <v>2662795</v>
      </c>
      <c r="I5" s="57">
        <f>I6+I49+I83+I115+I135</f>
        <v>2568195</v>
      </c>
      <c r="J5" s="57">
        <f>J6+J49+J83+J115+J135</f>
        <v>2592495</v>
      </c>
      <c r="K5" s="57">
        <f>K6+K49+K83+K115+K135</f>
        <v>2933371</v>
      </c>
      <c r="L5" s="57">
        <f>L6+L49+L83+L115+L135</f>
        <v>2568445</v>
      </c>
      <c r="M5" s="57">
        <f>M6+M49+M83+M115+M135</f>
        <v>2969258</v>
      </c>
      <c r="N5" s="57">
        <f>N6+N49+N83+N115+N135</f>
        <v>216597</v>
      </c>
      <c r="O5" s="36">
        <f>O6+O49+O83+O115+O135</f>
        <v>27556840</v>
      </c>
    </row>
    <row r="6" spans="1:15" ht="18.75" customHeight="1" x14ac:dyDescent="0.25">
      <c r="A6" s="3" t="s">
        <v>15</v>
      </c>
      <c r="B6" s="2" t="s">
        <v>0</v>
      </c>
      <c r="C6" s="4">
        <f>C7+C10+C16+C23+C29+C37+C45</f>
        <v>21333</v>
      </c>
      <c r="D6" s="4">
        <f t="shared" ref="D6:O6" si="0">D7+D10+D16+D23+D29+D37+D45</f>
        <v>98733</v>
      </c>
      <c r="E6" s="4">
        <f t="shared" si="0"/>
        <v>64233</v>
      </c>
      <c r="F6" s="4">
        <f t="shared" si="0"/>
        <v>86233</v>
      </c>
      <c r="G6" s="4">
        <f t="shared" si="0"/>
        <v>60733</v>
      </c>
      <c r="H6" s="4">
        <f t="shared" si="0"/>
        <v>85233</v>
      </c>
      <c r="I6" s="4">
        <f t="shared" si="0"/>
        <v>55233</v>
      </c>
      <c r="J6" s="4">
        <f t="shared" si="0"/>
        <v>87233</v>
      </c>
      <c r="K6" s="4">
        <f t="shared" si="0"/>
        <v>65233</v>
      </c>
      <c r="L6" s="4">
        <f t="shared" si="0"/>
        <v>85233</v>
      </c>
      <c r="M6" s="4">
        <f t="shared" si="0"/>
        <v>329233</v>
      </c>
      <c r="N6" s="4">
        <f t="shared" si="0"/>
        <v>51337</v>
      </c>
      <c r="O6" s="4">
        <f t="shared" si="0"/>
        <v>1090000</v>
      </c>
    </row>
    <row r="7" spans="1:15" ht="15.75" customHeight="1" x14ac:dyDescent="0.25">
      <c r="A7" s="6" t="s">
        <v>205</v>
      </c>
      <c r="B7" s="7" t="s">
        <v>119</v>
      </c>
      <c r="C7" s="8">
        <f>C8</f>
        <v>13333</v>
      </c>
      <c r="D7" s="8">
        <f t="shared" ref="D7:N7" si="1">D8</f>
        <v>13333</v>
      </c>
      <c r="E7" s="8">
        <f t="shared" si="1"/>
        <v>13333</v>
      </c>
      <c r="F7" s="8">
        <f t="shared" si="1"/>
        <v>13333</v>
      </c>
      <c r="G7" s="8">
        <f t="shared" si="1"/>
        <v>13333</v>
      </c>
      <c r="H7" s="8">
        <f t="shared" si="1"/>
        <v>13333</v>
      </c>
      <c r="I7" s="8">
        <f t="shared" si="1"/>
        <v>13333</v>
      </c>
      <c r="J7" s="8">
        <f t="shared" si="1"/>
        <v>13333</v>
      </c>
      <c r="K7" s="8">
        <f t="shared" si="1"/>
        <v>13333</v>
      </c>
      <c r="L7" s="8">
        <f t="shared" si="1"/>
        <v>13333</v>
      </c>
      <c r="M7" s="8">
        <f t="shared" si="1"/>
        <v>13333</v>
      </c>
      <c r="N7" s="8">
        <f t="shared" si="1"/>
        <v>13337</v>
      </c>
      <c r="O7" s="9">
        <f t="shared" ref="O7:O9" si="2">SUM(C7:N7)</f>
        <v>160000</v>
      </c>
    </row>
    <row r="8" spans="1:15" ht="15" customHeight="1" x14ac:dyDescent="0.25">
      <c r="A8" s="10">
        <v>30000</v>
      </c>
      <c r="B8" s="11" t="s">
        <v>23</v>
      </c>
      <c r="C8" s="12">
        <f>SUM(C9:C9)</f>
        <v>13333</v>
      </c>
      <c r="D8" s="12">
        <f t="shared" ref="D8:N8" si="3">SUM(D9:D9)</f>
        <v>13333</v>
      </c>
      <c r="E8" s="12">
        <f t="shared" si="3"/>
        <v>13333</v>
      </c>
      <c r="F8" s="12">
        <f t="shared" si="3"/>
        <v>13333</v>
      </c>
      <c r="G8" s="12">
        <f t="shared" si="3"/>
        <v>13333</v>
      </c>
      <c r="H8" s="12">
        <f t="shared" si="3"/>
        <v>13333</v>
      </c>
      <c r="I8" s="12">
        <f t="shared" si="3"/>
        <v>13333</v>
      </c>
      <c r="J8" s="12">
        <f t="shared" si="3"/>
        <v>13333</v>
      </c>
      <c r="K8" s="12">
        <f t="shared" si="3"/>
        <v>13333</v>
      </c>
      <c r="L8" s="12">
        <f t="shared" si="3"/>
        <v>13333</v>
      </c>
      <c r="M8" s="12">
        <f t="shared" si="3"/>
        <v>13333</v>
      </c>
      <c r="N8" s="12">
        <f t="shared" si="3"/>
        <v>13337</v>
      </c>
      <c r="O8" s="12">
        <f t="shared" si="2"/>
        <v>160000</v>
      </c>
    </row>
    <row r="9" spans="1:15" ht="15" customHeight="1" x14ac:dyDescent="0.25">
      <c r="A9">
        <v>39101</v>
      </c>
      <c r="B9" t="s">
        <v>206</v>
      </c>
      <c r="C9" s="13">
        <v>13333</v>
      </c>
      <c r="D9" s="13">
        <v>13333</v>
      </c>
      <c r="E9" s="13">
        <v>13333</v>
      </c>
      <c r="F9" s="13">
        <v>13333</v>
      </c>
      <c r="G9" s="13">
        <v>13333</v>
      </c>
      <c r="H9" s="13">
        <v>13333</v>
      </c>
      <c r="I9" s="13">
        <v>13333</v>
      </c>
      <c r="J9" s="13">
        <v>13333</v>
      </c>
      <c r="K9" s="13">
        <v>13333</v>
      </c>
      <c r="L9" s="13">
        <v>13333</v>
      </c>
      <c r="M9" s="13">
        <v>13333</v>
      </c>
      <c r="N9" s="13">
        <v>13337</v>
      </c>
      <c r="O9" s="14">
        <f t="shared" si="2"/>
        <v>160000</v>
      </c>
    </row>
    <row r="10" spans="1:15" ht="15.75" customHeight="1" x14ac:dyDescent="0.25">
      <c r="A10" s="6" t="s">
        <v>207</v>
      </c>
      <c r="B10" s="7" t="s">
        <v>16</v>
      </c>
      <c r="C10" s="8">
        <f>C11</f>
        <v>3000</v>
      </c>
      <c r="D10" s="8">
        <f t="shared" ref="D10:O10" si="4">D11</f>
        <v>4200</v>
      </c>
      <c r="E10" s="8">
        <f t="shared" si="4"/>
        <v>7200</v>
      </c>
      <c r="F10" s="8">
        <f t="shared" si="4"/>
        <v>4200</v>
      </c>
      <c r="G10" s="8">
        <f t="shared" si="4"/>
        <v>9700</v>
      </c>
      <c r="H10" s="8">
        <f t="shared" si="4"/>
        <v>4200</v>
      </c>
      <c r="I10" s="8">
        <f t="shared" si="4"/>
        <v>4200</v>
      </c>
      <c r="J10" s="8">
        <f t="shared" si="4"/>
        <v>4200</v>
      </c>
      <c r="K10" s="8">
        <f t="shared" si="4"/>
        <v>4200</v>
      </c>
      <c r="L10" s="8">
        <f t="shared" si="4"/>
        <v>4200</v>
      </c>
      <c r="M10" s="8">
        <f t="shared" si="4"/>
        <v>7200</v>
      </c>
      <c r="N10" s="8">
        <f t="shared" si="4"/>
        <v>3000</v>
      </c>
      <c r="O10" s="8">
        <f t="shared" si="4"/>
        <v>59500</v>
      </c>
    </row>
    <row r="11" spans="1:15" ht="15" customHeight="1" x14ac:dyDescent="0.25">
      <c r="A11" s="10">
        <v>30000</v>
      </c>
      <c r="B11" s="11" t="s">
        <v>23</v>
      </c>
      <c r="C11" s="12">
        <f t="shared" ref="C11:N11" si="5">SUM(C12:C15)</f>
        <v>3000</v>
      </c>
      <c r="D11" s="12">
        <f t="shared" si="5"/>
        <v>4200</v>
      </c>
      <c r="E11" s="12">
        <f t="shared" si="5"/>
        <v>7200</v>
      </c>
      <c r="F11" s="12">
        <f t="shared" si="5"/>
        <v>4200</v>
      </c>
      <c r="G11" s="12">
        <f t="shared" si="5"/>
        <v>9700</v>
      </c>
      <c r="H11" s="12">
        <f t="shared" si="5"/>
        <v>4200</v>
      </c>
      <c r="I11" s="12">
        <f t="shared" si="5"/>
        <v>4200</v>
      </c>
      <c r="J11" s="12">
        <f t="shared" si="5"/>
        <v>4200</v>
      </c>
      <c r="K11" s="12">
        <f t="shared" si="5"/>
        <v>4200</v>
      </c>
      <c r="L11" s="12">
        <f t="shared" si="5"/>
        <v>4200</v>
      </c>
      <c r="M11" s="12">
        <f t="shared" si="5"/>
        <v>7200</v>
      </c>
      <c r="N11" s="12">
        <f t="shared" si="5"/>
        <v>3000</v>
      </c>
      <c r="O11" s="12">
        <f t="shared" ref="O11:O44" si="6">SUM(C11:N11)</f>
        <v>59500</v>
      </c>
    </row>
    <row r="12" spans="1:15" ht="15" customHeight="1" x14ac:dyDescent="0.25">
      <c r="A12">
        <v>31801</v>
      </c>
      <c r="B12" t="s">
        <v>24</v>
      </c>
      <c r="C12" s="13">
        <v>0</v>
      </c>
      <c r="D12" s="13">
        <v>0</v>
      </c>
      <c r="E12" s="13">
        <v>3000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3000</v>
      </c>
      <c r="N12" s="13">
        <v>0</v>
      </c>
      <c r="O12" s="14">
        <f t="shared" si="6"/>
        <v>6000</v>
      </c>
    </row>
    <row r="13" spans="1:15" ht="15" customHeight="1" x14ac:dyDescent="0.25">
      <c r="A13">
        <v>31802</v>
      </c>
      <c r="B13" t="s">
        <v>25</v>
      </c>
      <c r="C13" s="13">
        <v>3000</v>
      </c>
      <c r="D13" s="13">
        <v>3000</v>
      </c>
      <c r="E13" s="13">
        <v>3000</v>
      </c>
      <c r="F13" s="13">
        <v>3000</v>
      </c>
      <c r="G13" s="13">
        <v>3000</v>
      </c>
      <c r="H13" s="13">
        <v>3000</v>
      </c>
      <c r="I13" s="13">
        <v>3000</v>
      </c>
      <c r="J13" s="13">
        <v>3000</v>
      </c>
      <c r="K13" s="13">
        <v>3000</v>
      </c>
      <c r="L13" s="13">
        <v>3000</v>
      </c>
      <c r="M13" s="13">
        <v>3000</v>
      </c>
      <c r="N13" s="13">
        <v>3000</v>
      </c>
      <c r="O13" s="14">
        <f t="shared" si="6"/>
        <v>36000</v>
      </c>
    </row>
    <row r="14" spans="1:15" ht="15" customHeight="1" x14ac:dyDescent="0.25">
      <c r="A14">
        <v>33601</v>
      </c>
      <c r="B14" t="s">
        <v>26</v>
      </c>
      <c r="C14" s="13">
        <v>0</v>
      </c>
      <c r="D14" s="13">
        <v>0</v>
      </c>
      <c r="E14" s="13">
        <v>0</v>
      </c>
      <c r="F14" s="13">
        <v>0</v>
      </c>
      <c r="G14" s="13">
        <v>5500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4">
        <f t="shared" si="6"/>
        <v>5500</v>
      </c>
    </row>
    <row r="15" spans="1:15" x14ac:dyDescent="0.25">
      <c r="A15">
        <v>39903</v>
      </c>
      <c r="B15" t="s">
        <v>29</v>
      </c>
      <c r="C15" s="13">
        <v>0</v>
      </c>
      <c r="D15" s="13">
        <v>1200</v>
      </c>
      <c r="E15" s="13">
        <v>1200</v>
      </c>
      <c r="F15" s="13">
        <v>1200</v>
      </c>
      <c r="G15" s="13">
        <v>1200</v>
      </c>
      <c r="H15" s="13">
        <v>1200</v>
      </c>
      <c r="I15" s="13">
        <v>1200</v>
      </c>
      <c r="J15" s="13">
        <v>1200</v>
      </c>
      <c r="K15" s="13">
        <v>1200</v>
      </c>
      <c r="L15" s="13">
        <v>1200</v>
      </c>
      <c r="M15" s="13">
        <v>1200</v>
      </c>
      <c r="N15" s="13">
        <v>0</v>
      </c>
      <c r="O15" s="14">
        <f t="shared" si="6"/>
        <v>12000</v>
      </c>
    </row>
    <row r="16" spans="1:15" ht="15.75" customHeight="1" x14ac:dyDescent="0.25">
      <c r="A16" s="6" t="s">
        <v>208</v>
      </c>
      <c r="B16" s="7" t="s">
        <v>32</v>
      </c>
      <c r="C16" s="8">
        <f>C17</f>
        <v>0</v>
      </c>
      <c r="D16" s="8">
        <f t="shared" ref="D16:O16" si="7">D17</f>
        <v>9200</v>
      </c>
      <c r="E16" s="8">
        <f t="shared" si="7"/>
        <v>9200</v>
      </c>
      <c r="F16" s="8">
        <f t="shared" si="7"/>
        <v>9200</v>
      </c>
      <c r="G16" s="8">
        <f t="shared" si="7"/>
        <v>9200</v>
      </c>
      <c r="H16" s="8">
        <f t="shared" si="7"/>
        <v>9200</v>
      </c>
      <c r="I16" s="8">
        <f t="shared" si="7"/>
        <v>9200</v>
      </c>
      <c r="J16" s="8">
        <f t="shared" si="7"/>
        <v>9200</v>
      </c>
      <c r="K16" s="8">
        <f t="shared" si="7"/>
        <v>9200</v>
      </c>
      <c r="L16" s="8">
        <f t="shared" si="7"/>
        <v>9200</v>
      </c>
      <c r="M16" s="8">
        <f t="shared" si="7"/>
        <v>9200</v>
      </c>
      <c r="N16" s="8">
        <f t="shared" si="7"/>
        <v>0</v>
      </c>
      <c r="O16" s="8">
        <f t="shared" si="7"/>
        <v>92000</v>
      </c>
    </row>
    <row r="17" spans="1:15" ht="15" customHeight="1" x14ac:dyDescent="0.25">
      <c r="A17" s="10">
        <v>30000</v>
      </c>
      <c r="B17" s="11" t="s">
        <v>23</v>
      </c>
      <c r="C17" s="12">
        <f t="shared" ref="C17:N17" si="8">SUM(C18:C22)</f>
        <v>0</v>
      </c>
      <c r="D17" s="12">
        <f t="shared" si="8"/>
        <v>9200</v>
      </c>
      <c r="E17" s="12">
        <f t="shared" si="8"/>
        <v>9200</v>
      </c>
      <c r="F17" s="12">
        <f t="shared" si="8"/>
        <v>9200</v>
      </c>
      <c r="G17" s="12">
        <f t="shared" si="8"/>
        <v>9200</v>
      </c>
      <c r="H17" s="12">
        <f t="shared" si="8"/>
        <v>9200</v>
      </c>
      <c r="I17" s="12">
        <f t="shared" si="8"/>
        <v>9200</v>
      </c>
      <c r="J17" s="12">
        <f t="shared" si="8"/>
        <v>9200</v>
      </c>
      <c r="K17" s="12">
        <f t="shared" si="8"/>
        <v>9200</v>
      </c>
      <c r="L17" s="12">
        <f t="shared" si="8"/>
        <v>9200</v>
      </c>
      <c r="M17" s="12">
        <f t="shared" si="8"/>
        <v>9200</v>
      </c>
      <c r="N17" s="12">
        <f t="shared" si="8"/>
        <v>0</v>
      </c>
      <c r="O17" s="12">
        <f t="shared" si="6"/>
        <v>92000</v>
      </c>
    </row>
    <row r="18" spans="1:15" ht="15" customHeight="1" x14ac:dyDescent="0.25">
      <c r="A18">
        <v>31801</v>
      </c>
      <c r="B18" t="s">
        <v>24</v>
      </c>
      <c r="C18" s="13">
        <v>0</v>
      </c>
      <c r="D18" s="13">
        <v>1500</v>
      </c>
      <c r="E18" s="13">
        <v>1500</v>
      </c>
      <c r="F18" s="13">
        <v>1500</v>
      </c>
      <c r="G18" s="13">
        <v>1500</v>
      </c>
      <c r="H18" s="13">
        <v>1500</v>
      </c>
      <c r="I18" s="13">
        <v>1500</v>
      </c>
      <c r="J18" s="13">
        <v>1500</v>
      </c>
      <c r="K18" s="13">
        <v>1500</v>
      </c>
      <c r="L18" s="13">
        <v>1500</v>
      </c>
      <c r="M18" s="13">
        <v>1500</v>
      </c>
      <c r="N18" s="13">
        <v>0</v>
      </c>
      <c r="O18" s="14">
        <f t="shared" si="6"/>
        <v>15000</v>
      </c>
    </row>
    <row r="19" spans="1:15" ht="15" customHeight="1" x14ac:dyDescent="0.25">
      <c r="A19">
        <v>31802</v>
      </c>
      <c r="B19" t="s">
        <v>25</v>
      </c>
      <c r="C19" s="13">
        <v>0</v>
      </c>
      <c r="D19" s="13">
        <v>1500</v>
      </c>
      <c r="E19" s="13">
        <v>1500</v>
      </c>
      <c r="F19" s="13">
        <v>1500</v>
      </c>
      <c r="G19" s="13">
        <v>1500</v>
      </c>
      <c r="H19" s="13">
        <v>1500</v>
      </c>
      <c r="I19" s="13">
        <v>1500</v>
      </c>
      <c r="J19" s="13">
        <v>1500</v>
      </c>
      <c r="K19" s="13">
        <v>1500</v>
      </c>
      <c r="L19" s="13">
        <v>1500</v>
      </c>
      <c r="M19" s="13">
        <v>1500</v>
      </c>
      <c r="N19" s="13">
        <v>0</v>
      </c>
      <c r="O19" s="14">
        <f t="shared" si="6"/>
        <v>15000</v>
      </c>
    </row>
    <row r="20" spans="1:15" s="41" customFormat="1" ht="15" customHeight="1" x14ac:dyDescent="0.25">
      <c r="A20" s="41">
        <v>32301</v>
      </c>
      <c r="B20" s="41" t="s">
        <v>37</v>
      </c>
      <c r="C20" s="42">
        <v>0</v>
      </c>
      <c r="D20" s="42">
        <v>4200</v>
      </c>
      <c r="E20" s="42">
        <v>4200</v>
      </c>
      <c r="F20" s="42">
        <v>4200</v>
      </c>
      <c r="G20" s="42">
        <v>4200</v>
      </c>
      <c r="H20" s="42">
        <v>4200</v>
      </c>
      <c r="I20" s="42">
        <v>4200</v>
      </c>
      <c r="J20" s="42">
        <v>4200</v>
      </c>
      <c r="K20" s="42">
        <v>4200</v>
      </c>
      <c r="L20" s="42">
        <v>4200</v>
      </c>
      <c r="M20" s="42">
        <v>4200</v>
      </c>
      <c r="N20" s="42">
        <v>0</v>
      </c>
      <c r="O20" s="14">
        <f t="shared" si="6"/>
        <v>42000</v>
      </c>
    </row>
    <row r="21" spans="1:15" ht="15" customHeight="1" x14ac:dyDescent="0.25">
      <c r="A21">
        <v>33601</v>
      </c>
      <c r="B21" t="s">
        <v>26</v>
      </c>
      <c r="C21" s="13">
        <v>0</v>
      </c>
      <c r="D21" s="13">
        <v>1000</v>
      </c>
      <c r="E21" s="13">
        <v>1000</v>
      </c>
      <c r="F21" s="13">
        <v>1000</v>
      </c>
      <c r="G21" s="13">
        <v>1000</v>
      </c>
      <c r="H21" s="13">
        <v>1000</v>
      </c>
      <c r="I21" s="13">
        <v>1000</v>
      </c>
      <c r="J21" s="13">
        <v>1000</v>
      </c>
      <c r="K21" s="13">
        <v>1000</v>
      </c>
      <c r="L21" s="13">
        <v>1000</v>
      </c>
      <c r="M21" s="13">
        <v>1000</v>
      </c>
      <c r="N21" s="13">
        <v>0</v>
      </c>
      <c r="O21" s="14">
        <f t="shared" si="6"/>
        <v>10000</v>
      </c>
    </row>
    <row r="22" spans="1:15" s="41" customFormat="1" ht="15" customHeight="1" x14ac:dyDescent="0.25">
      <c r="A22" s="41">
        <v>35201</v>
      </c>
      <c r="B22" s="41" t="s">
        <v>38</v>
      </c>
      <c r="C22" s="42">
        <v>0</v>
      </c>
      <c r="D22" s="42">
        <v>1000</v>
      </c>
      <c r="E22" s="42">
        <v>1000</v>
      </c>
      <c r="F22" s="42">
        <v>1000</v>
      </c>
      <c r="G22" s="42">
        <v>1000</v>
      </c>
      <c r="H22" s="42">
        <v>1000</v>
      </c>
      <c r="I22" s="42">
        <v>1000</v>
      </c>
      <c r="J22" s="42">
        <v>1000</v>
      </c>
      <c r="K22" s="42">
        <v>1000</v>
      </c>
      <c r="L22" s="42">
        <v>1000</v>
      </c>
      <c r="M22" s="42">
        <v>1000</v>
      </c>
      <c r="N22" s="42">
        <v>0</v>
      </c>
      <c r="O22" s="14">
        <f t="shared" si="6"/>
        <v>10000</v>
      </c>
    </row>
    <row r="23" spans="1:15" ht="15.75" customHeight="1" x14ac:dyDescent="0.25">
      <c r="A23" s="6" t="s">
        <v>209</v>
      </c>
      <c r="B23" s="7" t="s">
        <v>40</v>
      </c>
      <c r="C23" s="8">
        <f>C24</f>
        <v>0</v>
      </c>
      <c r="D23" s="8">
        <f t="shared" ref="D23:O23" si="9">D24</f>
        <v>0</v>
      </c>
      <c r="E23" s="8">
        <f t="shared" si="9"/>
        <v>0</v>
      </c>
      <c r="F23" s="8">
        <f t="shared" si="9"/>
        <v>0</v>
      </c>
      <c r="G23" s="8">
        <f t="shared" si="9"/>
        <v>0</v>
      </c>
      <c r="H23" s="8">
        <f t="shared" si="9"/>
        <v>0</v>
      </c>
      <c r="I23" s="8">
        <f t="shared" si="9"/>
        <v>0</v>
      </c>
      <c r="J23" s="8">
        <f t="shared" si="9"/>
        <v>0</v>
      </c>
      <c r="K23" s="8">
        <f t="shared" si="9"/>
        <v>0</v>
      </c>
      <c r="L23" s="8">
        <f t="shared" si="9"/>
        <v>0</v>
      </c>
      <c r="M23" s="8">
        <f t="shared" si="9"/>
        <v>0</v>
      </c>
      <c r="N23" s="8">
        <f t="shared" si="9"/>
        <v>0</v>
      </c>
      <c r="O23" s="8">
        <f t="shared" si="9"/>
        <v>0</v>
      </c>
    </row>
    <row r="24" spans="1:15" ht="15" customHeight="1" x14ac:dyDescent="0.25">
      <c r="A24" s="10">
        <v>30000</v>
      </c>
      <c r="B24" s="11" t="s">
        <v>23</v>
      </c>
      <c r="C24" s="12">
        <f>SUM(C25:C28)</f>
        <v>0</v>
      </c>
      <c r="D24" s="12">
        <f t="shared" ref="D24:N24" si="10">SUM(D25:D28)</f>
        <v>0</v>
      </c>
      <c r="E24" s="12">
        <f t="shared" si="10"/>
        <v>0</v>
      </c>
      <c r="F24" s="12">
        <f t="shared" si="10"/>
        <v>0</v>
      </c>
      <c r="G24" s="12">
        <f t="shared" si="10"/>
        <v>0</v>
      </c>
      <c r="H24" s="12">
        <f t="shared" si="10"/>
        <v>0</v>
      </c>
      <c r="I24" s="12">
        <f t="shared" si="10"/>
        <v>0</v>
      </c>
      <c r="J24" s="12">
        <f t="shared" si="10"/>
        <v>0</v>
      </c>
      <c r="K24" s="12">
        <f t="shared" si="10"/>
        <v>0</v>
      </c>
      <c r="L24" s="12">
        <f t="shared" si="10"/>
        <v>0</v>
      </c>
      <c r="M24" s="12">
        <f t="shared" si="10"/>
        <v>0</v>
      </c>
      <c r="N24" s="12">
        <f t="shared" si="10"/>
        <v>0</v>
      </c>
      <c r="O24" s="12">
        <f t="shared" si="6"/>
        <v>0</v>
      </c>
    </row>
    <row r="25" spans="1:15" ht="15" customHeight="1" x14ac:dyDescent="0.25">
      <c r="A25">
        <v>37101</v>
      </c>
      <c r="B25" t="s">
        <v>27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4">
        <f t="shared" si="6"/>
        <v>0</v>
      </c>
    </row>
    <row r="26" spans="1:15" ht="15" customHeight="1" x14ac:dyDescent="0.25">
      <c r="A26">
        <v>37201</v>
      </c>
      <c r="B26" t="s">
        <v>41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4">
        <f t="shared" si="6"/>
        <v>0</v>
      </c>
    </row>
    <row r="27" spans="1:15" ht="15" customHeight="1" x14ac:dyDescent="0.25">
      <c r="A27">
        <v>37501</v>
      </c>
      <c r="B27" t="s">
        <v>28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4">
        <f t="shared" si="6"/>
        <v>0</v>
      </c>
    </row>
    <row r="28" spans="1:15" ht="15" customHeight="1" x14ac:dyDescent="0.25">
      <c r="A28">
        <v>37901</v>
      </c>
      <c r="B28" t="s">
        <v>42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4">
        <f t="shared" si="6"/>
        <v>0</v>
      </c>
    </row>
    <row r="29" spans="1:15" ht="15.75" customHeight="1" x14ac:dyDescent="0.25">
      <c r="A29" s="6" t="s">
        <v>210</v>
      </c>
      <c r="B29" s="7" t="s">
        <v>43</v>
      </c>
      <c r="C29" s="8">
        <f>C30</f>
        <v>0</v>
      </c>
      <c r="D29" s="8">
        <f t="shared" ref="D29:O29" si="11">D30</f>
        <v>0</v>
      </c>
      <c r="E29" s="8">
        <f t="shared" si="11"/>
        <v>0</v>
      </c>
      <c r="F29" s="8">
        <f t="shared" si="11"/>
        <v>0</v>
      </c>
      <c r="G29" s="8">
        <f t="shared" si="11"/>
        <v>0</v>
      </c>
      <c r="H29" s="8">
        <f t="shared" si="11"/>
        <v>0</v>
      </c>
      <c r="I29" s="8">
        <f t="shared" si="11"/>
        <v>0</v>
      </c>
      <c r="J29" s="8">
        <f t="shared" si="11"/>
        <v>0</v>
      </c>
      <c r="K29" s="8">
        <f t="shared" si="11"/>
        <v>0</v>
      </c>
      <c r="L29" s="8">
        <f t="shared" si="11"/>
        <v>0</v>
      </c>
      <c r="M29" s="8">
        <f t="shared" si="11"/>
        <v>0</v>
      </c>
      <c r="N29" s="8">
        <f t="shared" si="11"/>
        <v>0</v>
      </c>
      <c r="O29" s="8">
        <f t="shared" si="11"/>
        <v>0</v>
      </c>
    </row>
    <row r="30" spans="1:15" ht="15" customHeight="1" x14ac:dyDescent="0.25">
      <c r="A30" s="10">
        <v>30000</v>
      </c>
      <c r="B30" s="11" t="s">
        <v>23</v>
      </c>
      <c r="C30" s="12">
        <f>SUM(C31:C36)</f>
        <v>0</v>
      </c>
      <c r="D30" s="12">
        <f t="shared" ref="D30:N30" si="12">SUM(D31:D36)</f>
        <v>0</v>
      </c>
      <c r="E30" s="12">
        <f t="shared" si="12"/>
        <v>0</v>
      </c>
      <c r="F30" s="12">
        <f t="shared" si="12"/>
        <v>0</v>
      </c>
      <c r="G30" s="12">
        <f t="shared" si="12"/>
        <v>0</v>
      </c>
      <c r="H30" s="12">
        <f t="shared" si="12"/>
        <v>0</v>
      </c>
      <c r="I30" s="12">
        <f t="shared" si="12"/>
        <v>0</v>
      </c>
      <c r="J30" s="12">
        <f t="shared" si="12"/>
        <v>0</v>
      </c>
      <c r="K30" s="12">
        <f t="shared" si="12"/>
        <v>0</v>
      </c>
      <c r="L30" s="12">
        <f t="shared" si="12"/>
        <v>0</v>
      </c>
      <c r="M30" s="12">
        <f t="shared" si="12"/>
        <v>0</v>
      </c>
      <c r="N30" s="12">
        <f t="shared" si="12"/>
        <v>0</v>
      </c>
      <c r="O30" s="12">
        <f t="shared" si="6"/>
        <v>0</v>
      </c>
    </row>
    <row r="31" spans="1:15" ht="15" customHeight="1" x14ac:dyDescent="0.25">
      <c r="A31">
        <v>31802</v>
      </c>
      <c r="B31" t="s">
        <v>25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4">
        <f t="shared" si="6"/>
        <v>0</v>
      </c>
    </row>
    <row r="32" spans="1:15" s="41" customFormat="1" ht="15" customHeight="1" x14ac:dyDescent="0.25">
      <c r="A32" s="41">
        <v>32301</v>
      </c>
      <c r="B32" s="41" t="s">
        <v>37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4">
        <f t="shared" si="6"/>
        <v>0</v>
      </c>
    </row>
    <row r="33" spans="1:15" s="41" customFormat="1" ht="15" customHeight="1" x14ac:dyDescent="0.25">
      <c r="A33" s="41">
        <v>35301</v>
      </c>
      <c r="B33" s="41" t="s">
        <v>38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4">
        <f t="shared" si="6"/>
        <v>0</v>
      </c>
    </row>
    <row r="34" spans="1:15" ht="15" customHeight="1" x14ac:dyDescent="0.25">
      <c r="A34">
        <v>37501</v>
      </c>
      <c r="B34" t="s">
        <v>28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4">
        <f t="shared" si="6"/>
        <v>0</v>
      </c>
    </row>
    <row r="35" spans="1:15" ht="15" customHeight="1" x14ac:dyDescent="0.25">
      <c r="A35">
        <v>37901</v>
      </c>
      <c r="B35" t="s">
        <v>42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4">
        <f t="shared" si="6"/>
        <v>0</v>
      </c>
    </row>
    <row r="36" spans="1:15" ht="15" customHeight="1" x14ac:dyDescent="0.25">
      <c r="A36">
        <v>38202</v>
      </c>
      <c r="B36" t="s">
        <v>46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4">
        <f t="shared" si="6"/>
        <v>0</v>
      </c>
    </row>
    <row r="37" spans="1:15" ht="15.75" customHeight="1" x14ac:dyDescent="0.25">
      <c r="A37" s="6" t="s">
        <v>211</v>
      </c>
      <c r="B37" s="7" t="s">
        <v>47</v>
      </c>
      <c r="C37" s="8">
        <f>C38</f>
        <v>5000</v>
      </c>
      <c r="D37" s="8">
        <f t="shared" ref="D37:O37" si="13">D38</f>
        <v>42000</v>
      </c>
      <c r="E37" s="8">
        <f t="shared" si="13"/>
        <v>34500</v>
      </c>
      <c r="F37" s="8">
        <f t="shared" si="13"/>
        <v>29500</v>
      </c>
      <c r="G37" s="8">
        <f t="shared" si="13"/>
        <v>28500</v>
      </c>
      <c r="H37" s="8">
        <f t="shared" si="13"/>
        <v>28500</v>
      </c>
      <c r="I37" s="8">
        <f t="shared" si="13"/>
        <v>28500</v>
      </c>
      <c r="J37" s="8">
        <f t="shared" si="13"/>
        <v>30500</v>
      </c>
      <c r="K37" s="8">
        <f t="shared" si="13"/>
        <v>28500</v>
      </c>
      <c r="L37" s="8">
        <f t="shared" si="13"/>
        <v>28500</v>
      </c>
      <c r="M37" s="8">
        <f t="shared" si="13"/>
        <v>49500</v>
      </c>
      <c r="N37" s="8">
        <f t="shared" si="13"/>
        <v>5000</v>
      </c>
      <c r="O37" s="8">
        <f t="shared" si="13"/>
        <v>338500</v>
      </c>
    </row>
    <row r="38" spans="1:15" ht="15" customHeight="1" x14ac:dyDescent="0.25">
      <c r="A38" s="10">
        <v>30000</v>
      </c>
      <c r="B38" s="11" t="s">
        <v>23</v>
      </c>
      <c r="C38" s="12">
        <f t="shared" ref="C38:N38" si="14">SUM(C39:C44)</f>
        <v>5000</v>
      </c>
      <c r="D38" s="12">
        <f t="shared" si="14"/>
        <v>42000</v>
      </c>
      <c r="E38" s="12">
        <f t="shared" si="14"/>
        <v>34500</v>
      </c>
      <c r="F38" s="12">
        <f t="shared" si="14"/>
        <v>29500</v>
      </c>
      <c r="G38" s="12">
        <f t="shared" si="14"/>
        <v>28500</v>
      </c>
      <c r="H38" s="12">
        <f t="shared" si="14"/>
        <v>28500</v>
      </c>
      <c r="I38" s="12">
        <f t="shared" si="14"/>
        <v>28500</v>
      </c>
      <c r="J38" s="12">
        <f t="shared" si="14"/>
        <v>30500</v>
      </c>
      <c r="K38" s="12">
        <f t="shared" si="14"/>
        <v>28500</v>
      </c>
      <c r="L38" s="12">
        <f t="shared" si="14"/>
        <v>28500</v>
      </c>
      <c r="M38" s="12">
        <f t="shared" si="14"/>
        <v>49500</v>
      </c>
      <c r="N38" s="12">
        <f t="shared" si="14"/>
        <v>5000</v>
      </c>
      <c r="O38" s="12">
        <f t="shared" si="6"/>
        <v>338500</v>
      </c>
    </row>
    <row r="39" spans="1:15" ht="15" customHeight="1" x14ac:dyDescent="0.25">
      <c r="A39">
        <v>31701</v>
      </c>
      <c r="B39" t="s">
        <v>48</v>
      </c>
      <c r="C39" s="13">
        <v>0</v>
      </c>
      <c r="D39" s="13">
        <v>2000</v>
      </c>
      <c r="E39" s="13">
        <v>1000</v>
      </c>
      <c r="F39" s="13">
        <v>1000</v>
      </c>
      <c r="G39" s="13">
        <v>1000</v>
      </c>
      <c r="H39" s="13">
        <v>1000</v>
      </c>
      <c r="I39" s="13">
        <v>1000</v>
      </c>
      <c r="J39" s="13">
        <v>1000</v>
      </c>
      <c r="K39" s="13">
        <v>1000</v>
      </c>
      <c r="L39" s="13">
        <v>1000</v>
      </c>
      <c r="M39" s="13">
        <v>2000</v>
      </c>
      <c r="N39" s="13">
        <v>0</v>
      </c>
      <c r="O39" s="14">
        <f t="shared" si="6"/>
        <v>12000</v>
      </c>
    </row>
    <row r="40" spans="1:15" s="41" customFormat="1" ht="15" customHeight="1" x14ac:dyDescent="0.25">
      <c r="A40" s="41">
        <v>32201</v>
      </c>
      <c r="B40" s="41" t="s">
        <v>49</v>
      </c>
      <c r="C40" s="42">
        <v>0</v>
      </c>
      <c r="D40" s="42">
        <v>35000</v>
      </c>
      <c r="E40" s="42">
        <v>17500</v>
      </c>
      <c r="F40" s="42">
        <v>17500</v>
      </c>
      <c r="G40" s="42">
        <v>17500</v>
      </c>
      <c r="H40" s="42">
        <v>17500</v>
      </c>
      <c r="I40" s="42">
        <v>17500</v>
      </c>
      <c r="J40" s="42">
        <v>17500</v>
      </c>
      <c r="K40" s="42">
        <v>17500</v>
      </c>
      <c r="L40" s="42">
        <v>17500</v>
      </c>
      <c r="M40" s="42">
        <v>35000</v>
      </c>
      <c r="N40" s="42">
        <v>0</v>
      </c>
      <c r="O40" s="14">
        <f t="shared" si="6"/>
        <v>210000</v>
      </c>
    </row>
    <row r="41" spans="1:15" s="41" customFormat="1" ht="15" customHeight="1" x14ac:dyDescent="0.25">
      <c r="A41" s="41">
        <v>32301</v>
      </c>
      <c r="B41" s="41" t="s">
        <v>37</v>
      </c>
      <c r="C41" s="42">
        <v>0</v>
      </c>
      <c r="D41" s="42">
        <v>0</v>
      </c>
      <c r="E41" s="42">
        <v>5000</v>
      </c>
      <c r="F41" s="42">
        <v>2500</v>
      </c>
      <c r="G41" s="42">
        <v>2500</v>
      </c>
      <c r="H41" s="42">
        <v>2500</v>
      </c>
      <c r="I41" s="42">
        <v>2500</v>
      </c>
      <c r="J41" s="42">
        <v>2500</v>
      </c>
      <c r="K41" s="42">
        <v>2500</v>
      </c>
      <c r="L41" s="42">
        <v>2500</v>
      </c>
      <c r="M41" s="42">
        <v>5000</v>
      </c>
      <c r="N41" s="42">
        <v>0</v>
      </c>
      <c r="O41" s="14">
        <f t="shared" si="6"/>
        <v>27500</v>
      </c>
    </row>
    <row r="42" spans="1:15" s="41" customFormat="1" ht="15" customHeight="1" x14ac:dyDescent="0.25">
      <c r="A42" s="41">
        <v>35501</v>
      </c>
      <c r="B42" s="41" t="s">
        <v>39</v>
      </c>
      <c r="C42" s="42">
        <v>0</v>
      </c>
      <c r="D42" s="42">
        <v>0</v>
      </c>
      <c r="E42" s="42">
        <v>5000</v>
      </c>
      <c r="F42" s="42">
        <v>3000</v>
      </c>
      <c r="G42" s="42">
        <v>2000</v>
      </c>
      <c r="H42" s="42">
        <v>2000</v>
      </c>
      <c r="I42" s="42">
        <v>2000</v>
      </c>
      <c r="J42" s="42">
        <v>4000</v>
      </c>
      <c r="K42" s="42">
        <v>2000</v>
      </c>
      <c r="L42" s="42">
        <v>2000</v>
      </c>
      <c r="M42" s="42">
        <v>2000</v>
      </c>
      <c r="N42" s="42">
        <v>0</v>
      </c>
      <c r="O42" s="14">
        <f t="shared" si="6"/>
        <v>24000</v>
      </c>
    </row>
    <row r="43" spans="1:15" s="41" customFormat="1" ht="15" customHeight="1" x14ac:dyDescent="0.25">
      <c r="A43" s="41">
        <v>35901</v>
      </c>
      <c r="B43" s="41" t="s">
        <v>50</v>
      </c>
      <c r="C43" s="42">
        <v>0</v>
      </c>
      <c r="D43" s="42">
        <v>0</v>
      </c>
      <c r="E43" s="42">
        <v>1000</v>
      </c>
      <c r="F43" s="42">
        <v>500</v>
      </c>
      <c r="G43" s="42">
        <v>500</v>
      </c>
      <c r="H43" s="42">
        <v>500</v>
      </c>
      <c r="I43" s="42">
        <v>500</v>
      </c>
      <c r="J43" s="42">
        <v>500</v>
      </c>
      <c r="K43" s="42">
        <v>500</v>
      </c>
      <c r="L43" s="42">
        <v>500</v>
      </c>
      <c r="M43" s="42">
        <v>500</v>
      </c>
      <c r="N43" s="42">
        <v>0</v>
      </c>
      <c r="O43" s="14">
        <f t="shared" si="6"/>
        <v>5000</v>
      </c>
    </row>
    <row r="44" spans="1:15" ht="15" customHeight="1" x14ac:dyDescent="0.25">
      <c r="A44">
        <v>37501</v>
      </c>
      <c r="B44" t="s">
        <v>28</v>
      </c>
      <c r="C44" s="13">
        <v>5000</v>
      </c>
      <c r="D44" s="13">
        <v>5000</v>
      </c>
      <c r="E44" s="13">
        <v>5000</v>
      </c>
      <c r="F44" s="13">
        <v>5000</v>
      </c>
      <c r="G44" s="13">
        <v>5000</v>
      </c>
      <c r="H44" s="13">
        <v>5000</v>
      </c>
      <c r="I44" s="13">
        <v>5000</v>
      </c>
      <c r="J44" s="13">
        <v>5000</v>
      </c>
      <c r="K44" s="13">
        <v>5000</v>
      </c>
      <c r="L44" s="13">
        <v>5000</v>
      </c>
      <c r="M44" s="13">
        <v>5000</v>
      </c>
      <c r="N44" s="13">
        <v>5000</v>
      </c>
      <c r="O44" s="14">
        <f t="shared" si="6"/>
        <v>60000</v>
      </c>
    </row>
    <row r="45" spans="1:15" ht="15.75" customHeight="1" x14ac:dyDescent="0.25">
      <c r="A45" s="6" t="s">
        <v>212</v>
      </c>
      <c r="B45" s="7" t="s">
        <v>52</v>
      </c>
      <c r="C45" s="8">
        <f>C46</f>
        <v>0</v>
      </c>
      <c r="D45" s="8">
        <f t="shared" ref="D45:O45" si="15">D46</f>
        <v>30000</v>
      </c>
      <c r="E45" s="8">
        <f t="shared" si="15"/>
        <v>0</v>
      </c>
      <c r="F45" s="8">
        <f t="shared" si="15"/>
        <v>30000</v>
      </c>
      <c r="G45" s="8">
        <f t="shared" si="15"/>
        <v>0</v>
      </c>
      <c r="H45" s="8">
        <f t="shared" si="15"/>
        <v>30000</v>
      </c>
      <c r="I45" s="8">
        <f t="shared" si="15"/>
        <v>0</v>
      </c>
      <c r="J45" s="8">
        <f t="shared" si="15"/>
        <v>30000</v>
      </c>
      <c r="K45" s="8">
        <f t="shared" si="15"/>
        <v>10000</v>
      </c>
      <c r="L45" s="8">
        <f t="shared" si="15"/>
        <v>30000</v>
      </c>
      <c r="M45" s="8">
        <f t="shared" si="15"/>
        <v>250000</v>
      </c>
      <c r="N45" s="8">
        <f t="shared" si="15"/>
        <v>30000</v>
      </c>
      <c r="O45" s="8">
        <f t="shared" si="15"/>
        <v>440000</v>
      </c>
    </row>
    <row r="46" spans="1:15" ht="15" customHeight="1" x14ac:dyDescent="0.25">
      <c r="A46" s="10">
        <v>30000</v>
      </c>
      <c r="B46" s="11" t="s">
        <v>23</v>
      </c>
      <c r="C46" s="12">
        <f>SUM(C47:C48)</f>
        <v>0</v>
      </c>
      <c r="D46" s="12">
        <f t="shared" ref="D46:N46" si="16">SUM(D47:D48)</f>
        <v>30000</v>
      </c>
      <c r="E46" s="12">
        <f t="shared" si="16"/>
        <v>0</v>
      </c>
      <c r="F46" s="12">
        <f t="shared" si="16"/>
        <v>30000</v>
      </c>
      <c r="G46" s="12">
        <f t="shared" si="16"/>
        <v>0</v>
      </c>
      <c r="H46" s="12">
        <f t="shared" si="16"/>
        <v>30000</v>
      </c>
      <c r="I46" s="12">
        <f t="shared" si="16"/>
        <v>0</v>
      </c>
      <c r="J46" s="12">
        <f t="shared" si="16"/>
        <v>30000</v>
      </c>
      <c r="K46" s="12">
        <f t="shared" si="16"/>
        <v>10000</v>
      </c>
      <c r="L46" s="12">
        <f t="shared" si="16"/>
        <v>30000</v>
      </c>
      <c r="M46" s="12">
        <f t="shared" si="16"/>
        <v>250000</v>
      </c>
      <c r="N46" s="12">
        <f t="shared" si="16"/>
        <v>30000</v>
      </c>
      <c r="O46" s="12">
        <f t="shared" ref="O45:O77" si="17">SUM(C46:N46)</f>
        <v>440000</v>
      </c>
    </row>
    <row r="47" spans="1:15" ht="15" customHeight="1" x14ac:dyDescent="0.25">
      <c r="A47" s="37">
        <v>31802</v>
      </c>
      <c r="B47" s="37" t="s">
        <v>25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10000</v>
      </c>
      <c r="L47" s="38">
        <v>0</v>
      </c>
      <c r="M47" s="38">
        <v>0</v>
      </c>
      <c r="N47" s="38">
        <v>0</v>
      </c>
      <c r="O47" s="39">
        <f>SUM(C47:N47)</f>
        <v>10000</v>
      </c>
    </row>
    <row r="48" spans="1:15" ht="15" customHeight="1" x14ac:dyDescent="0.25">
      <c r="A48" s="37">
        <v>38202</v>
      </c>
      <c r="B48" s="37" t="s">
        <v>46</v>
      </c>
      <c r="C48" s="38">
        <v>0</v>
      </c>
      <c r="D48" s="38">
        <v>30000</v>
      </c>
      <c r="E48" s="38">
        <v>0</v>
      </c>
      <c r="F48" s="38">
        <v>30000</v>
      </c>
      <c r="G48" s="38">
        <v>0</v>
      </c>
      <c r="H48" s="38">
        <v>30000</v>
      </c>
      <c r="I48" s="38">
        <v>0</v>
      </c>
      <c r="J48" s="38">
        <v>30000</v>
      </c>
      <c r="K48" s="38">
        <v>0</v>
      </c>
      <c r="L48" s="38">
        <v>30000</v>
      </c>
      <c r="M48" s="38">
        <v>250000</v>
      </c>
      <c r="N48" s="38">
        <v>30000</v>
      </c>
      <c r="O48" s="39">
        <f>SUM(C48:N48)</f>
        <v>430000</v>
      </c>
    </row>
    <row r="49" spans="1:15" ht="18.75" customHeight="1" x14ac:dyDescent="0.25">
      <c r="A49" s="3" t="s">
        <v>53</v>
      </c>
      <c r="B49" s="2" t="s">
        <v>54</v>
      </c>
      <c r="C49" s="4">
        <f>C50+C77+C80</f>
        <v>89958</v>
      </c>
      <c r="D49" s="4">
        <f t="shared" ref="D49:O49" si="18">D50+D77+D80</f>
        <v>2234821</v>
      </c>
      <c r="E49" s="4">
        <f t="shared" si="18"/>
        <v>2205712</v>
      </c>
      <c r="F49" s="4">
        <f t="shared" si="18"/>
        <v>2193762</v>
      </c>
      <c r="G49" s="4">
        <f t="shared" si="18"/>
        <v>2184362</v>
      </c>
      <c r="H49" s="4">
        <f t="shared" si="18"/>
        <v>2173762</v>
      </c>
      <c r="I49" s="4">
        <f t="shared" si="18"/>
        <v>2187012</v>
      </c>
      <c r="J49" s="4">
        <f t="shared" si="18"/>
        <v>2186262</v>
      </c>
      <c r="K49" s="4">
        <f t="shared" si="18"/>
        <v>2173762</v>
      </c>
      <c r="L49" s="4">
        <f t="shared" si="18"/>
        <v>2173762</v>
      </c>
      <c r="M49" s="4">
        <f t="shared" si="18"/>
        <v>2233768</v>
      </c>
      <c r="N49" s="4">
        <f t="shared" si="18"/>
        <v>89972</v>
      </c>
      <c r="O49" s="4">
        <f t="shared" si="18"/>
        <v>22126915</v>
      </c>
    </row>
    <row r="50" spans="1:15" ht="15.75" customHeight="1" x14ac:dyDescent="0.25">
      <c r="A50" s="6" t="s">
        <v>213</v>
      </c>
      <c r="B50" s="7" t="s">
        <v>55</v>
      </c>
      <c r="C50" s="8">
        <f>C51</f>
        <v>6625</v>
      </c>
      <c r="D50" s="8">
        <f t="shared" ref="D50:O50" si="19">D51</f>
        <v>151488</v>
      </c>
      <c r="E50" s="8">
        <f t="shared" si="19"/>
        <v>122379</v>
      </c>
      <c r="F50" s="8">
        <f t="shared" si="19"/>
        <v>110429</v>
      </c>
      <c r="G50" s="8">
        <f t="shared" si="19"/>
        <v>101029</v>
      </c>
      <c r="H50" s="8">
        <f t="shared" si="19"/>
        <v>90429</v>
      </c>
      <c r="I50" s="8">
        <f t="shared" si="19"/>
        <v>103679</v>
      </c>
      <c r="J50" s="8">
        <f t="shared" si="19"/>
        <v>102929</v>
      </c>
      <c r="K50" s="8">
        <f t="shared" si="19"/>
        <v>90429</v>
      </c>
      <c r="L50" s="8">
        <f t="shared" si="19"/>
        <v>90429</v>
      </c>
      <c r="M50" s="8">
        <f t="shared" si="19"/>
        <v>150435</v>
      </c>
      <c r="N50" s="8">
        <f t="shared" si="19"/>
        <v>6635</v>
      </c>
      <c r="O50" s="8">
        <f t="shared" si="19"/>
        <v>1126915</v>
      </c>
    </row>
    <row r="51" spans="1:15" ht="15.75" customHeight="1" x14ac:dyDescent="0.25">
      <c r="A51" s="10">
        <v>30000</v>
      </c>
      <c r="B51" s="11" t="s">
        <v>23</v>
      </c>
      <c r="C51" s="12">
        <f>SUM(C52:C76)</f>
        <v>6625</v>
      </c>
      <c r="D51" s="12">
        <f t="shared" ref="D51:N51" si="20">SUM(D52:D76)</f>
        <v>151488</v>
      </c>
      <c r="E51" s="12">
        <f t="shared" si="20"/>
        <v>122379</v>
      </c>
      <c r="F51" s="12">
        <f t="shared" si="20"/>
        <v>110429</v>
      </c>
      <c r="G51" s="12">
        <f t="shared" si="20"/>
        <v>101029</v>
      </c>
      <c r="H51" s="12">
        <f t="shared" si="20"/>
        <v>90429</v>
      </c>
      <c r="I51" s="12">
        <f t="shared" si="20"/>
        <v>103679</v>
      </c>
      <c r="J51" s="12">
        <f t="shared" si="20"/>
        <v>102929</v>
      </c>
      <c r="K51" s="12">
        <f t="shared" si="20"/>
        <v>90429</v>
      </c>
      <c r="L51" s="12">
        <f t="shared" si="20"/>
        <v>90429</v>
      </c>
      <c r="M51" s="12">
        <f t="shared" si="20"/>
        <v>150435</v>
      </c>
      <c r="N51" s="12">
        <f t="shared" si="20"/>
        <v>6635</v>
      </c>
      <c r="O51" s="15">
        <f t="shared" si="17"/>
        <v>1126915</v>
      </c>
    </row>
    <row r="52" spans="1:15" ht="15" customHeight="1" x14ac:dyDescent="0.25">
      <c r="A52" s="16" t="s">
        <v>84</v>
      </c>
      <c r="B52" t="s">
        <v>85</v>
      </c>
      <c r="C52" s="13">
        <v>0</v>
      </c>
      <c r="D52" s="13">
        <v>3000</v>
      </c>
      <c r="E52" s="13">
        <v>1500</v>
      </c>
      <c r="F52" s="13">
        <v>1500</v>
      </c>
      <c r="G52" s="13">
        <v>1500</v>
      </c>
      <c r="H52" s="13">
        <v>1500</v>
      </c>
      <c r="I52" s="13">
        <v>1500</v>
      </c>
      <c r="J52" s="13">
        <v>1500</v>
      </c>
      <c r="K52" s="13">
        <v>1500</v>
      </c>
      <c r="L52" s="13">
        <v>1500</v>
      </c>
      <c r="M52" s="13">
        <v>3000</v>
      </c>
      <c r="N52" s="13">
        <v>0</v>
      </c>
      <c r="O52" s="12">
        <f t="shared" si="17"/>
        <v>18000</v>
      </c>
    </row>
    <row r="53" spans="1:15" ht="15" customHeight="1" x14ac:dyDescent="0.25">
      <c r="A53" s="16" t="s">
        <v>86</v>
      </c>
      <c r="B53" t="s">
        <v>25</v>
      </c>
      <c r="C53" s="13">
        <v>0</v>
      </c>
      <c r="D53" s="13">
        <v>250</v>
      </c>
      <c r="E53" s="13">
        <v>250</v>
      </c>
      <c r="F53" s="13">
        <v>250</v>
      </c>
      <c r="G53" s="13">
        <v>250</v>
      </c>
      <c r="H53" s="13">
        <v>250</v>
      </c>
      <c r="I53" s="13">
        <v>250</v>
      </c>
      <c r="J53" s="13">
        <v>250</v>
      </c>
      <c r="K53" s="13">
        <v>250</v>
      </c>
      <c r="L53" s="13">
        <v>250</v>
      </c>
      <c r="M53" s="13">
        <v>250</v>
      </c>
      <c r="N53" s="13">
        <v>0</v>
      </c>
      <c r="O53" s="12">
        <f t="shared" si="17"/>
        <v>2500</v>
      </c>
    </row>
    <row r="54" spans="1:15" s="41" customFormat="1" ht="15" customHeight="1" x14ac:dyDescent="0.25">
      <c r="A54" s="40" t="s">
        <v>87</v>
      </c>
      <c r="B54" s="41" t="s">
        <v>49</v>
      </c>
      <c r="C54" s="42">
        <v>0</v>
      </c>
      <c r="D54" s="42">
        <v>78319</v>
      </c>
      <c r="E54" s="42">
        <v>39160</v>
      </c>
      <c r="F54" s="42">
        <v>39160</v>
      </c>
      <c r="G54" s="42">
        <v>39160</v>
      </c>
      <c r="H54" s="42">
        <v>39160</v>
      </c>
      <c r="I54" s="42">
        <v>39160</v>
      </c>
      <c r="J54" s="42">
        <v>39160</v>
      </c>
      <c r="K54" s="42">
        <v>39160</v>
      </c>
      <c r="L54" s="42">
        <v>39160</v>
      </c>
      <c r="M54" s="42">
        <v>78320</v>
      </c>
      <c r="N54" s="42">
        <v>0</v>
      </c>
      <c r="O54" s="12">
        <f t="shared" si="17"/>
        <v>469919</v>
      </c>
    </row>
    <row r="55" spans="1:15" s="41" customFormat="1" ht="15" customHeight="1" x14ac:dyDescent="0.25">
      <c r="A55" s="40" t="s">
        <v>88</v>
      </c>
      <c r="B55" s="41" t="s">
        <v>89</v>
      </c>
      <c r="C55" s="42">
        <v>0</v>
      </c>
      <c r="D55" s="42">
        <v>41000</v>
      </c>
      <c r="E55" s="42">
        <v>20000</v>
      </c>
      <c r="F55" s="42">
        <v>20000</v>
      </c>
      <c r="G55" s="42">
        <v>20000</v>
      </c>
      <c r="H55" s="42">
        <v>20000</v>
      </c>
      <c r="I55" s="42">
        <v>20000</v>
      </c>
      <c r="J55" s="42">
        <v>20000</v>
      </c>
      <c r="K55" s="42">
        <v>20000</v>
      </c>
      <c r="L55" s="42">
        <v>20000</v>
      </c>
      <c r="M55" s="42">
        <v>39346</v>
      </c>
      <c r="N55" s="42">
        <v>0</v>
      </c>
      <c r="O55" s="12">
        <f t="shared" si="17"/>
        <v>240346</v>
      </c>
    </row>
    <row r="56" spans="1:15" ht="15" customHeight="1" x14ac:dyDescent="0.25">
      <c r="A56" s="16" t="s">
        <v>90</v>
      </c>
      <c r="B56" t="s">
        <v>91</v>
      </c>
      <c r="C56" s="13">
        <v>0</v>
      </c>
      <c r="D56" s="13">
        <v>0</v>
      </c>
      <c r="E56" s="13">
        <v>600</v>
      </c>
      <c r="F56" s="13">
        <v>600</v>
      </c>
      <c r="G56" s="13">
        <v>600</v>
      </c>
      <c r="H56" s="13">
        <v>600</v>
      </c>
      <c r="I56" s="13">
        <v>600</v>
      </c>
      <c r="J56" s="13">
        <v>600</v>
      </c>
      <c r="K56" s="13">
        <v>600</v>
      </c>
      <c r="L56" s="13">
        <v>600</v>
      </c>
      <c r="M56" s="13">
        <v>600</v>
      </c>
      <c r="N56" s="13">
        <v>0</v>
      </c>
      <c r="O56" s="12">
        <f t="shared" si="17"/>
        <v>5400</v>
      </c>
    </row>
    <row r="57" spans="1:15" s="41" customFormat="1" ht="15" customHeight="1" x14ac:dyDescent="0.25">
      <c r="A57" s="40" t="s">
        <v>215</v>
      </c>
      <c r="B57" s="41" t="s">
        <v>92</v>
      </c>
      <c r="C57" s="42">
        <v>0</v>
      </c>
      <c r="D57" s="42">
        <v>0</v>
      </c>
      <c r="E57" s="42">
        <v>0</v>
      </c>
      <c r="F57" s="42">
        <v>0</v>
      </c>
      <c r="G57" s="42">
        <v>10600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12">
        <f t="shared" si="17"/>
        <v>10600</v>
      </c>
    </row>
    <row r="58" spans="1:15" ht="15" customHeight="1" x14ac:dyDescent="0.25">
      <c r="A58" s="16" t="s">
        <v>93</v>
      </c>
      <c r="B58" t="s">
        <v>26</v>
      </c>
      <c r="C58" s="13">
        <v>0</v>
      </c>
      <c r="D58" s="13">
        <v>750</v>
      </c>
      <c r="E58" s="13">
        <v>750</v>
      </c>
      <c r="F58" s="13">
        <v>750</v>
      </c>
      <c r="G58" s="13">
        <v>750</v>
      </c>
      <c r="H58" s="13">
        <v>750</v>
      </c>
      <c r="I58" s="13">
        <v>750</v>
      </c>
      <c r="J58" s="13">
        <v>750</v>
      </c>
      <c r="K58" s="13">
        <v>750</v>
      </c>
      <c r="L58" s="13">
        <v>750</v>
      </c>
      <c r="M58" s="13">
        <v>750</v>
      </c>
      <c r="N58" s="13">
        <v>0</v>
      </c>
      <c r="O58" s="12">
        <f t="shared" si="17"/>
        <v>7500</v>
      </c>
    </row>
    <row r="59" spans="1:15" s="41" customFormat="1" ht="15" customHeight="1" x14ac:dyDescent="0.25">
      <c r="A59" s="40" t="s">
        <v>216</v>
      </c>
      <c r="B59" s="41" t="s">
        <v>217</v>
      </c>
      <c r="C59" s="42">
        <v>0</v>
      </c>
      <c r="D59" s="42">
        <v>600</v>
      </c>
      <c r="E59" s="42">
        <v>600</v>
      </c>
      <c r="F59" s="42">
        <v>600</v>
      </c>
      <c r="G59" s="42">
        <v>600</v>
      </c>
      <c r="H59" s="42">
        <v>600</v>
      </c>
      <c r="I59" s="42">
        <v>600</v>
      </c>
      <c r="J59" s="42">
        <v>600</v>
      </c>
      <c r="K59" s="42">
        <v>600</v>
      </c>
      <c r="L59" s="42">
        <v>600</v>
      </c>
      <c r="M59" s="42">
        <v>600</v>
      </c>
      <c r="N59" s="42">
        <v>0</v>
      </c>
      <c r="O59" s="12">
        <f t="shared" si="17"/>
        <v>6000</v>
      </c>
    </row>
    <row r="60" spans="1:15" s="41" customFormat="1" ht="15" customHeight="1" x14ac:dyDescent="0.25">
      <c r="A60" s="40" t="s">
        <v>218</v>
      </c>
      <c r="B60" s="41" t="s">
        <v>219</v>
      </c>
      <c r="C60" s="42">
        <v>0</v>
      </c>
      <c r="D60" s="42">
        <v>0</v>
      </c>
      <c r="E60" s="42">
        <v>0</v>
      </c>
      <c r="F60" s="42">
        <v>7500</v>
      </c>
      <c r="G60" s="42">
        <v>0</v>
      </c>
      <c r="H60" s="42">
        <v>0</v>
      </c>
      <c r="I60" s="42">
        <v>0</v>
      </c>
      <c r="J60" s="42">
        <v>7500</v>
      </c>
      <c r="K60" s="42">
        <v>0</v>
      </c>
      <c r="L60" s="42">
        <v>0</v>
      </c>
      <c r="M60" s="42">
        <v>0</v>
      </c>
      <c r="N60" s="42">
        <v>0</v>
      </c>
      <c r="O60" s="12">
        <f t="shared" si="17"/>
        <v>15000</v>
      </c>
    </row>
    <row r="61" spans="1:15" s="41" customFormat="1" ht="15" customHeight="1" x14ac:dyDescent="0.25">
      <c r="A61" s="40">
        <v>34501</v>
      </c>
      <c r="B61" s="41" t="s">
        <v>198</v>
      </c>
      <c r="C61" s="42">
        <v>0</v>
      </c>
      <c r="D61" s="42">
        <v>0</v>
      </c>
      <c r="E61" s="42">
        <v>5000</v>
      </c>
      <c r="F61" s="42">
        <v>0</v>
      </c>
      <c r="G61" s="42">
        <v>0</v>
      </c>
      <c r="H61" s="42">
        <v>0</v>
      </c>
      <c r="I61" s="42">
        <v>0</v>
      </c>
      <c r="J61" s="42">
        <v>5000</v>
      </c>
      <c r="K61" s="42">
        <v>0</v>
      </c>
      <c r="L61" s="42">
        <v>0</v>
      </c>
      <c r="M61" s="42">
        <v>0</v>
      </c>
      <c r="N61" s="42">
        <v>0</v>
      </c>
      <c r="O61" s="12">
        <f t="shared" si="17"/>
        <v>10000</v>
      </c>
    </row>
    <row r="62" spans="1:15" s="41" customFormat="1" ht="15" customHeight="1" x14ac:dyDescent="0.25">
      <c r="A62" s="40" t="s">
        <v>94</v>
      </c>
      <c r="B62" s="41" t="s">
        <v>95</v>
      </c>
      <c r="C62" s="42">
        <v>0</v>
      </c>
      <c r="D62" s="42">
        <v>371</v>
      </c>
      <c r="E62" s="42">
        <v>371</v>
      </c>
      <c r="F62" s="42">
        <v>371</v>
      </c>
      <c r="G62" s="42">
        <v>371</v>
      </c>
      <c r="H62" s="42">
        <v>371</v>
      </c>
      <c r="I62" s="42">
        <v>371</v>
      </c>
      <c r="J62" s="42">
        <v>371</v>
      </c>
      <c r="K62" s="42">
        <v>371</v>
      </c>
      <c r="L62" s="42">
        <v>371</v>
      </c>
      <c r="M62" s="42">
        <v>371</v>
      </c>
      <c r="N62" s="42">
        <v>0</v>
      </c>
      <c r="O62" s="12">
        <f t="shared" si="17"/>
        <v>3710</v>
      </c>
    </row>
    <row r="63" spans="1:15" s="41" customFormat="1" ht="15" customHeight="1" x14ac:dyDescent="0.25">
      <c r="A63" s="40" t="s">
        <v>96</v>
      </c>
      <c r="B63" s="41" t="s">
        <v>97</v>
      </c>
      <c r="C63" s="42">
        <v>0</v>
      </c>
      <c r="D63" s="42">
        <v>424</v>
      </c>
      <c r="E63" s="42">
        <v>424</v>
      </c>
      <c r="F63" s="42">
        <v>424</v>
      </c>
      <c r="G63" s="42">
        <v>424</v>
      </c>
      <c r="H63" s="42">
        <v>424</v>
      </c>
      <c r="I63" s="42">
        <v>424</v>
      </c>
      <c r="J63" s="42">
        <v>424</v>
      </c>
      <c r="K63" s="42">
        <v>424</v>
      </c>
      <c r="L63" s="42">
        <v>424</v>
      </c>
      <c r="M63" s="42">
        <v>424</v>
      </c>
      <c r="N63" s="42">
        <v>0</v>
      </c>
      <c r="O63" s="12">
        <f t="shared" si="17"/>
        <v>4240</v>
      </c>
    </row>
    <row r="64" spans="1:15" s="41" customFormat="1" ht="15" customHeight="1" x14ac:dyDescent="0.25">
      <c r="A64" s="40" t="s">
        <v>98</v>
      </c>
      <c r="B64" s="41" t="s">
        <v>99</v>
      </c>
      <c r="C64" s="42">
        <v>0</v>
      </c>
      <c r="D64" s="42">
        <v>636</v>
      </c>
      <c r="E64" s="42">
        <v>636</v>
      </c>
      <c r="F64" s="42">
        <v>636</v>
      </c>
      <c r="G64" s="42">
        <v>636</v>
      </c>
      <c r="H64" s="42">
        <v>636</v>
      </c>
      <c r="I64" s="42">
        <v>636</v>
      </c>
      <c r="J64" s="42">
        <v>636</v>
      </c>
      <c r="K64" s="42">
        <v>636</v>
      </c>
      <c r="L64" s="42">
        <v>636</v>
      </c>
      <c r="M64" s="42">
        <v>636</v>
      </c>
      <c r="N64" s="42">
        <v>0</v>
      </c>
      <c r="O64" s="12">
        <f t="shared" si="17"/>
        <v>6360</v>
      </c>
    </row>
    <row r="65" spans="1:15" s="41" customFormat="1" ht="15" customHeight="1" x14ac:dyDescent="0.25">
      <c r="A65" s="40" t="s">
        <v>100</v>
      </c>
      <c r="B65" s="41" t="s">
        <v>101</v>
      </c>
      <c r="C65" s="42">
        <v>6625</v>
      </c>
      <c r="D65" s="42">
        <v>6625</v>
      </c>
      <c r="E65" s="42">
        <v>6625</v>
      </c>
      <c r="F65" s="42">
        <v>6625</v>
      </c>
      <c r="G65" s="42">
        <v>6625</v>
      </c>
      <c r="H65" s="42">
        <v>6625</v>
      </c>
      <c r="I65" s="42">
        <v>6625</v>
      </c>
      <c r="J65" s="42">
        <v>6625</v>
      </c>
      <c r="K65" s="42">
        <v>6625</v>
      </c>
      <c r="L65" s="42">
        <v>6625</v>
      </c>
      <c r="M65" s="42">
        <v>6625</v>
      </c>
      <c r="N65" s="42">
        <v>6635</v>
      </c>
      <c r="O65" s="12">
        <f t="shared" si="17"/>
        <v>79510</v>
      </c>
    </row>
    <row r="66" spans="1:15" s="41" customFormat="1" ht="15" customHeight="1" x14ac:dyDescent="0.25">
      <c r="A66" s="40" t="s">
        <v>102</v>
      </c>
      <c r="B66" s="41" t="s">
        <v>50</v>
      </c>
      <c r="C66" s="42">
        <v>0</v>
      </c>
      <c r="D66" s="42">
        <v>530</v>
      </c>
      <c r="E66" s="42">
        <v>530</v>
      </c>
      <c r="F66" s="42">
        <v>530</v>
      </c>
      <c r="G66" s="42">
        <v>530</v>
      </c>
      <c r="H66" s="42">
        <v>530</v>
      </c>
      <c r="I66" s="42">
        <v>530</v>
      </c>
      <c r="J66" s="42">
        <v>530</v>
      </c>
      <c r="K66" s="42">
        <v>530</v>
      </c>
      <c r="L66" s="42">
        <v>530</v>
      </c>
      <c r="M66" s="42">
        <v>530</v>
      </c>
      <c r="N66" s="42">
        <v>0</v>
      </c>
      <c r="O66" s="12">
        <f t="shared" si="17"/>
        <v>5300</v>
      </c>
    </row>
    <row r="67" spans="1:15" ht="15" customHeight="1" x14ac:dyDescent="0.25">
      <c r="A67" s="16" t="s">
        <v>103</v>
      </c>
      <c r="B67" t="s">
        <v>104</v>
      </c>
      <c r="C67" s="13">
        <v>0</v>
      </c>
      <c r="D67" s="13">
        <v>0</v>
      </c>
      <c r="E67" s="13">
        <v>0</v>
      </c>
      <c r="F67" s="13">
        <v>12500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2">
        <f t="shared" si="17"/>
        <v>12500</v>
      </c>
    </row>
    <row r="68" spans="1:15" ht="15" customHeight="1" x14ac:dyDescent="0.25">
      <c r="A68" s="16" t="s">
        <v>105</v>
      </c>
      <c r="B68" t="s">
        <v>106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13250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2">
        <f t="shared" si="17"/>
        <v>13250</v>
      </c>
    </row>
    <row r="69" spans="1:15" ht="15" customHeight="1" x14ac:dyDescent="0.25">
      <c r="A69" s="16" t="s">
        <v>107</v>
      </c>
      <c r="B69" t="s">
        <v>27</v>
      </c>
      <c r="C69" s="13">
        <v>0</v>
      </c>
      <c r="D69" s="13">
        <v>7950</v>
      </c>
      <c r="E69" s="13">
        <v>7950</v>
      </c>
      <c r="F69" s="13">
        <v>7950</v>
      </c>
      <c r="G69" s="13">
        <v>7950</v>
      </c>
      <c r="H69" s="13">
        <v>7950</v>
      </c>
      <c r="I69" s="13">
        <v>7950</v>
      </c>
      <c r="J69" s="13">
        <v>7950</v>
      </c>
      <c r="K69" s="13">
        <v>7950</v>
      </c>
      <c r="L69" s="13">
        <v>7950</v>
      </c>
      <c r="M69" s="13">
        <v>7950</v>
      </c>
      <c r="N69" s="13">
        <v>0</v>
      </c>
      <c r="O69" s="12">
        <f t="shared" si="17"/>
        <v>79500</v>
      </c>
    </row>
    <row r="70" spans="1:15" ht="15" customHeight="1" x14ac:dyDescent="0.25">
      <c r="A70" s="16" t="s">
        <v>108</v>
      </c>
      <c r="B70" t="s">
        <v>109</v>
      </c>
      <c r="C70" s="13">
        <v>0</v>
      </c>
      <c r="D70" s="13">
        <v>1590</v>
      </c>
      <c r="E70" s="13">
        <v>1590</v>
      </c>
      <c r="F70" s="13">
        <v>1590</v>
      </c>
      <c r="G70" s="13">
        <v>1590</v>
      </c>
      <c r="H70" s="13">
        <v>1590</v>
      </c>
      <c r="I70" s="13">
        <v>1590</v>
      </c>
      <c r="J70" s="13">
        <v>1590</v>
      </c>
      <c r="K70" s="13">
        <v>1590</v>
      </c>
      <c r="L70" s="13">
        <v>1590</v>
      </c>
      <c r="M70" s="13">
        <v>1590</v>
      </c>
      <c r="N70" s="13">
        <v>0</v>
      </c>
      <c r="O70" s="12">
        <f t="shared" si="17"/>
        <v>15900</v>
      </c>
    </row>
    <row r="71" spans="1:15" ht="15" customHeight="1" x14ac:dyDescent="0.25">
      <c r="A71" s="16">
        <v>37501</v>
      </c>
      <c r="B71" t="s">
        <v>28</v>
      </c>
      <c r="C71" s="13">
        <v>0</v>
      </c>
      <c r="D71" s="13">
        <v>2473</v>
      </c>
      <c r="E71" s="13">
        <v>2473</v>
      </c>
      <c r="F71" s="13">
        <v>2473</v>
      </c>
      <c r="G71" s="13">
        <v>2473</v>
      </c>
      <c r="H71" s="13">
        <v>2473</v>
      </c>
      <c r="I71" s="13">
        <v>2473</v>
      </c>
      <c r="J71" s="13">
        <v>2473</v>
      </c>
      <c r="K71" s="13">
        <v>2473</v>
      </c>
      <c r="L71" s="13">
        <v>2473</v>
      </c>
      <c r="M71" s="13">
        <v>2473</v>
      </c>
      <c r="N71" s="13">
        <v>0</v>
      </c>
      <c r="O71" s="12">
        <f t="shared" si="17"/>
        <v>24730</v>
      </c>
    </row>
    <row r="72" spans="1:15" ht="15" customHeight="1" x14ac:dyDescent="0.25">
      <c r="A72" s="16" t="s">
        <v>110</v>
      </c>
      <c r="B72" t="s">
        <v>46</v>
      </c>
      <c r="C72" s="13">
        <v>0</v>
      </c>
      <c r="D72" s="13">
        <v>3710</v>
      </c>
      <c r="E72" s="13">
        <v>3710</v>
      </c>
      <c r="F72" s="13">
        <v>3710</v>
      </c>
      <c r="G72" s="13">
        <v>3710</v>
      </c>
      <c r="H72" s="13">
        <v>3710</v>
      </c>
      <c r="I72" s="13">
        <v>3710</v>
      </c>
      <c r="J72" s="13">
        <v>3710</v>
      </c>
      <c r="K72" s="13">
        <v>3710</v>
      </c>
      <c r="L72" s="13">
        <v>3710</v>
      </c>
      <c r="M72" s="13">
        <v>3710</v>
      </c>
      <c r="N72" s="13">
        <v>0</v>
      </c>
      <c r="O72" s="12">
        <f t="shared" si="17"/>
        <v>37100</v>
      </c>
    </row>
    <row r="73" spans="1:15" s="41" customFormat="1" ht="15" customHeight="1" x14ac:dyDescent="0.25">
      <c r="A73" s="40" t="s">
        <v>220</v>
      </c>
      <c r="B73" s="41" t="s">
        <v>111</v>
      </c>
      <c r="C73" s="42">
        <v>0</v>
      </c>
      <c r="D73" s="42">
        <v>1000</v>
      </c>
      <c r="E73" s="42">
        <v>1000</v>
      </c>
      <c r="F73" s="42">
        <v>1000</v>
      </c>
      <c r="G73" s="42">
        <v>1000</v>
      </c>
      <c r="H73" s="42">
        <v>1000</v>
      </c>
      <c r="I73" s="42">
        <v>1000</v>
      </c>
      <c r="J73" s="42">
        <v>1000</v>
      </c>
      <c r="K73" s="42">
        <v>1000</v>
      </c>
      <c r="L73" s="42">
        <v>1000</v>
      </c>
      <c r="M73" s="42">
        <v>1000</v>
      </c>
      <c r="N73" s="42">
        <v>0</v>
      </c>
      <c r="O73" s="12">
        <f t="shared" si="17"/>
        <v>10000</v>
      </c>
    </row>
    <row r="74" spans="1:15" s="41" customFormat="1" ht="15" customHeight="1" x14ac:dyDescent="0.25">
      <c r="A74" s="40" t="s">
        <v>221</v>
      </c>
      <c r="B74" s="41" t="s">
        <v>222</v>
      </c>
      <c r="C74" s="42">
        <v>0</v>
      </c>
      <c r="D74" s="42">
        <v>1060</v>
      </c>
      <c r="E74" s="42">
        <v>1060</v>
      </c>
      <c r="F74" s="42">
        <v>1060</v>
      </c>
      <c r="G74" s="42">
        <v>1060</v>
      </c>
      <c r="H74" s="42">
        <v>1060</v>
      </c>
      <c r="I74" s="42">
        <v>1060</v>
      </c>
      <c r="J74" s="42">
        <v>1060</v>
      </c>
      <c r="K74" s="42">
        <v>1060</v>
      </c>
      <c r="L74" s="42">
        <v>1060</v>
      </c>
      <c r="M74" s="42">
        <v>1060</v>
      </c>
      <c r="N74" s="42">
        <v>0</v>
      </c>
      <c r="O74" s="12">
        <f t="shared" si="17"/>
        <v>10600</v>
      </c>
    </row>
    <row r="75" spans="1:15" ht="15" customHeight="1" x14ac:dyDescent="0.25">
      <c r="A75" s="16">
        <v>39201</v>
      </c>
      <c r="B75" s="41" t="s">
        <v>143</v>
      </c>
      <c r="C75" s="13">
        <v>0</v>
      </c>
      <c r="D75" s="13">
        <v>0</v>
      </c>
      <c r="E75" s="13">
        <v>26950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2">
        <f t="shared" si="17"/>
        <v>26950</v>
      </c>
    </row>
    <row r="76" spans="1:15" x14ac:dyDescent="0.25">
      <c r="A76" s="16">
        <v>39903</v>
      </c>
      <c r="B76" t="s">
        <v>29</v>
      </c>
      <c r="C76" s="13">
        <v>0</v>
      </c>
      <c r="D76" s="13">
        <v>1200</v>
      </c>
      <c r="E76" s="13">
        <v>1200</v>
      </c>
      <c r="F76" s="13">
        <v>1200</v>
      </c>
      <c r="G76" s="13">
        <v>1200</v>
      </c>
      <c r="H76" s="13">
        <v>1200</v>
      </c>
      <c r="I76" s="13">
        <v>1200</v>
      </c>
      <c r="J76" s="13">
        <v>1200</v>
      </c>
      <c r="K76" s="13">
        <v>1200</v>
      </c>
      <c r="L76" s="13">
        <v>1200</v>
      </c>
      <c r="M76" s="13">
        <v>1200</v>
      </c>
      <c r="N76" s="13">
        <v>0</v>
      </c>
      <c r="O76" s="12">
        <f t="shared" si="17"/>
        <v>12000</v>
      </c>
    </row>
    <row r="77" spans="1:15" ht="15.75" customHeight="1" x14ac:dyDescent="0.25">
      <c r="A77" s="6" t="s">
        <v>223</v>
      </c>
      <c r="B77" s="7" t="s">
        <v>114</v>
      </c>
      <c r="C77" s="8">
        <f>C78</f>
        <v>0</v>
      </c>
      <c r="D77" s="8">
        <f t="shared" ref="D77:N81" si="21">D78</f>
        <v>2000000</v>
      </c>
      <c r="E77" s="8">
        <f t="shared" si="21"/>
        <v>2000000</v>
      </c>
      <c r="F77" s="8">
        <f t="shared" si="21"/>
        <v>2000000</v>
      </c>
      <c r="G77" s="8">
        <f t="shared" si="21"/>
        <v>2000000</v>
      </c>
      <c r="H77" s="8">
        <f t="shared" si="21"/>
        <v>2000000</v>
      </c>
      <c r="I77" s="8">
        <f t="shared" si="21"/>
        <v>2000000</v>
      </c>
      <c r="J77" s="8">
        <f t="shared" si="21"/>
        <v>2000000</v>
      </c>
      <c r="K77" s="8">
        <f t="shared" si="21"/>
        <v>2000000</v>
      </c>
      <c r="L77" s="8">
        <f t="shared" si="21"/>
        <v>2000000</v>
      </c>
      <c r="M77" s="8">
        <f t="shared" si="21"/>
        <v>2000000</v>
      </c>
      <c r="N77" s="8">
        <f t="shared" si="21"/>
        <v>0</v>
      </c>
      <c r="O77" s="8">
        <f t="shared" si="17"/>
        <v>20000000</v>
      </c>
    </row>
    <row r="78" spans="1:15" ht="15.75" customHeight="1" x14ac:dyDescent="0.25">
      <c r="A78" s="10">
        <v>30000</v>
      </c>
      <c r="B78" s="11" t="s">
        <v>23</v>
      </c>
      <c r="C78" s="12">
        <f>C79</f>
        <v>0</v>
      </c>
      <c r="D78" s="12">
        <f t="shared" si="21"/>
        <v>2000000</v>
      </c>
      <c r="E78" s="12">
        <f t="shared" si="21"/>
        <v>2000000</v>
      </c>
      <c r="F78" s="12">
        <f t="shared" si="21"/>
        <v>2000000</v>
      </c>
      <c r="G78" s="12">
        <f t="shared" si="21"/>
        <v>2000000</v>
      </c>
      <c r="H78" s="12">
        <f t="shared" si="21"/>
        <v>2000000</v>
      </c>
      <c r="I78" s="12">
        <f t="shared" si="21"/>
        <v>2000000</v>
      </c>
      <c r="J78" s="12">
        <f t="shared" si="21"/>
        <v>2000000</v>
      </c>
      <c r="K78" s="12">
        <f t="shared" si="21"/>
        <v>2000000</v>
      </c>
      <c r="L78" s="12">
        <f t="shared" si="21"/>
        <v>2000000</v>
      </c>
      <c r="M78" s="12">
        <f t="shared" si="21"/>
        <v>2000000</v>
      </c>
      <c r="N78" s="12">
        <f t="shared" si="21"/>
        <v>0</v>
      </c>
      <c r="O78" s="15">
        <f>SUM(C78:N78)</f>
        <v>20000000</v>
      </c>
    </row>
    <row r="79" spans="1:15" ht="15" customHeight="1" x14ac:dyDescent="0.25">
      <c r="A79" s="16" t="s">
        <v>115</v>
      </c>
      <c r="B79" t="s">
        <v>116</v>
      </c>
      <c r="C79" s="13">
        <v>0</v>
      </c>
      <c r="D79" s="13">
        <v>2000000</v>
      </c>
      <c r="E79" s="13">
        <v>2000000</v>
      </c>
      <c r="F79" s="13">
        <v>2000000</v>
      </c>
      <c r="G79" s="13">
        <v>2000000</v>
      </c>
      <c r="H79" s="13">
        <v>2000000</v>
      </c>
      <c r="I79" s="13">
        <v>2000000</v>
      </c>
      <c r="J79" s="13">
        <v>2000000</v>
      </c>
      <c r="K79" s="13">
        <v>2000000</v>
      </c>
      <c r="L79" s="13">
        <v>2000000</v>
      </c>
      <c r="M79" s="13">
        <v>2000000</v>
      </c>
      <c r="N79" s="13">
        <v>0</v>
      </c>
      <c r="O79" s="12">
        <f>SUM(C79:N79)</f>
        <v>20000000</v>
      </c>
    </row>
    <row r="80" spans="1:15" ht="15.75" customHeight="1" x14ac:dyDescent="0.25">
      <c r="A80" s="6" t="s">
        <v>224</v>
      </c>
      <c r="B80" s="7" t="s">
        <v>225</v>
      </c>
      <c r="C80" s="8">
        <f>C81</f>
        <v>83333</v>
      </c>
      <c r="D80" s="8">
        <f t="shared" si="21"/>
        <v>83333</v>
      </c>
      <c r="E80" s="8">
        <f t="shared" si="21"/>
        <v>83333</v>
      </c>
      <c r="F80" s="8">
        <f t="shared" si="21"/>
        <v>83333</v>
      </c>
      <c r="G80" s="8">
        <f t="shared" si="21"/>
        <v>83333</v>
      </c>
      <c r="H80" s="8">
        <f t="shared" si="21"/>
        <v>83333</v>
      </c>
      <c r="I80" s="8">
        <f t="shared" si="21"/>
        <v>83333</v>
      </c>
      <c r="J80" s="8">
        <f t="shared" si="21"/>
        <v>83333</v>
      </c>
      <c r="K80" s="8">
        <f t="shared" si="21"/>
        <v>83333</v>
      </c>
      <c r="L80" s="8">
        <f t="shared" si="21"/>
        <v>83333</v>
      </c>
      <c r="M80" s="8">
        <f t="shared" si="21"/>
        <v>83333</v>
      </c>
      <c r="N80" s="8">
        <f t="shared" si="21"/>
        <v>83337</v>
      </c>
      <c r="O80" s="8">
        <f t="shared" ref="O80" si="22">SUM(C80:N80)</f>
        <v>1000000</v>
      </c>
    </row>
    <row r="81" spans="1:15" ht="15.75" customHeight="1" x14ac:dyDescent="0.25">
      <c r="A81" s="10">
        <v>30000</v>
      </c>
      <c r="B81" s="11" t="s">
        <v>23</v>
      </c>
      <c r="C81" s="12">
        <f>C82</f>
        <v>83333</v>
      </c>
      <c r="D81" s="12">
        <f t="shared" si="21"/>
        <v>83333</v>
      </c>
      <c r="E81" s="12">
        <f t="shared" si="21"/>
        <v>83333</v>
      </c>
      <c r="F81" s="12">
        <f t="shared" si="21"/>
        <v>83333</v>
      </c>
      <c r="G81" s="12">
        <f t="shared" si="21"/>
        <v>83333</v>
      </c>
      <c r="H81" s="12">
        <f t="shared" si="21"/>
        <v>83333</v>
      </c>
      <c r="I81" s="12">
        <f t="shared" si="21"/>
        <v>83333</v>
      </c>
      <c r="J81" s="12">
        <f t="shared" si="21"/>
        <v>83333</v>
      </c>
      <c r="K81" s="12">
        <f t="shared" si="21"/>
        <v>83333</v>
      </c>
      <c r="L81" s="12">
        <f t="shared" si="21"/>
        <v>83333</v>
      </c>
      <c r="M81" s="12">
        <f t="shared" si="21"/>
        <v>83333</v>
      </c>
      <c r="N81" s="12">
        <f t="shared" si="21"/>
        <v>83337</v>
      </c>
      <c r="O81" s="15">
        <f>SUM(C81:N81)</f>
        <v>1000000</v>
      </c>
    </row>
    <row r="82" spans="1:15" ht="15" customHeight="1" x14ac:dyDescent="0.25">
      <c r="A82" s="16" t="s">
        <v>115</v>
      </c>
      <c r="B82" t="s">
        <v>116</v>
      </c>
      <c r="C82" s="13">
        <v>83333</v>
      </c>
      <c r="D82" s="13">
        <v>83333</v>
      </c>
      <c r="E82" s="13">
        <v>83333</v>
      </c>
      <c r="F82" s="13">
        <v>83333</v>
      </c>
      <c r="G82" s="13">
        <v>83333</v>
      </c>
      <c r="H82" s="13">
        <v>83333</v>
      </c>
      <c r="I82" s="13">
        <v>83333</v>
      </c>
      <c r="J82" s="13">
        <v>83333</v>
      </c>
      <c r="K82" s="13">
        <v>83333</v>
      </c>
      <c r="L82" s="13">
        <v>83333</v>
      </c>
      <c r="M82" s="13">
        <v>83333</v>
      </c>
      <c r="N82" s="13">
        <v>83337</v>
      </c>
      <c r="O82" s="12">
        <f>SUM(C82:N82)</f>
        <v>1000000</v>
      </c>
    </row>
    <row r="83" spans="1:15" ht="15.75" customHeight="1" x14ac:dyDescent="0.25">
      <c r="A83" s="3" t="s">
        <v>117</v>
      </c>
      <c r="B83" s="17" t="s">
        <v>118</v>
      </c>
      <c r="C83" s="4">
        <f>C84+C89+C93+C112</f>
        <v>111000</v>
      </c>
      <c r="D83" s="4">
        <f t="shared" ref="D83:O83" si="23">D84+D89+D93+D112</f>
        <v>335500</v>
      </c>
      <c r="E83" s="4">
        <f t="shared" si="23"/>
        <v>299354</v>
      </c>
      <c r="F83" s="4">
        <f t="shared" si="23"/>
        <v>646500</v>
      </c>
      <c r="G83" s="4">
        <f t="shared" si="23"/>
        <v>296500</v>
      </c>
      <c r="H83" s="4">
        <f t="shared" si="23"/>
        <v>379500</v>
      </c>
      <c r="I83" s="4">
        <f t="shared" si="23"/>
        <v>296500</v>
      </c>
      <c r="J83" s="4">
        <f t="shared" si="23"/>
        <v>294700</v>
      </c>
      <c r="K83" s="4">
        <f t="shared" si="23"/>
        <v>667076</v>
      </c>
      <c r="L83" s="4">
        <f t="shared" si="23"/>
        <v>283500</v>
      </c>
      <c r="M83" s="4">
        <f t="shared" si="23"/>
        <v>380157</v>
      </c>
      <c r="N83" s="4">
        <f t="shared" si="23"/>
        <v>62888</v>
      </c>
      <c r="O83" s="4">
        <f t="shared" si="23"/>
        <v>4053175</v>
      </c>
    </row>
    <row r="84" spans="1:15" ht="15.75" customHeight="1" x14ac:dyDescent="0.25">
      <c r="A84" s="6" t="s">
        <v>205</v>
      </c>
      <c r="B84" s="7" t="s">
        <v>119</v>
      </c>
      <c r="C84" s="8">
        <f>C85</f>
        <v>0</v>
      </c>
      <c r="D84" s="8">
        <f t="shared" ref="D84:O84" si="24">D85</f>
        <v>4000</v>
      </c>
      <c r="E84" s="8">
        <f t="shared" si="24"/>
        <v>4000</v>
      </c>
      <c r="F84" s="8">
        <f t="shared" si="24"/>
        <v>4000</v>
      </c>
      <c r="G84" s="8">
        <f t="shared" si="24"/>
        <v>4000</v>
      </c>
      <c r="H84" s="8">
        <f t="shared" si="24"/>
        <v>4000</v>
      </c>
      <c r="I84" s="8">
        <f t="shared" si="24"/>
        <v>4000</v>
      </c>
      <c r="J84" s="8">
        <f t="shared" si="24"/>
        <v>4000</v>
      </c>
      <c r="K84" s="8">
        <f t="shared" si="24"/>
        <v>4000</v>
      </c>
      <c r="L84" s="8">
        <f t="shared" si="24"/>
        <v>4000</v>
      </c>
      <c r="M84" s="8">
        <f t="shared" si="24"/>
        <v>4000</v>
      </c>
      <c r="N84" s="8">
        <f t="shared" si="24"/>
        <v>0</v>
      </c>
      <c r="O84" s="8">
        <f t="shared" si="24"/>
        <v>40000</v>
      </c>
    </row>
    <row r="85" spans="1:15" ht="15" customHeight="1" x14ac:dyDescent="0.25">
      <c r="A85" s="10">
        <v>30000</v>
      </c>
      <c r="B85" s="11" t="s">
        <v>23</v>
      </c>
      <c r="C85" s="12">
        <f t="shared" ref="C85:N85" si="25">SUM(C86:C88)</f>
        <v>0</v>
      </c>
      <c r="D85" s="12">
        <f t="shared" si="25"/>
        <v>4000</v>
      </c>
      <c r="E85" s="12">
        <f t="shared" si="25"/>
        <v>4000</v>
      </c>
      <c r="F85" s="12">
        <f t="shared" si="25"/>
        <v>4000</v>
      </c>
      <c r="G85" s="12">
        <f t="shared" si="25"/>
        <v>4000</v>
      </c>
      <c r="H85" s="12">
        <f t="shared" si="25"/>
        <v>4000</v>
      </c>
      <c r="I85" s="12">
        <f t="shared" si="25"/>
        <v>4000</v>
      </c>
      <c r="J85" s="12">
        <f t="shared" si="25"/>
        <v>4000</v>
      </c>
      <c r="K85" s="12">
        <f t="shared" si="25"/>
        <v>4000</v>
      </c>
      <c r="L85" s="12">
        <f t="shared" si="25"/>
        <v>4000</v>
      </c>
      <c r="M85" s="12">
        <f t="shared" si="25"/>
        <v>4000</v>
      </c>
      <c r="N85" s="12">
        <f t="shared" si="25"/>
        <v>0</v>
      </c>
      <c r="O85" s="12">
        <f t="shared" ref="O84:O93" si="26">SUM(C85:N85)</f>
        <v>40000</v>
      </c>
    </row>
    <row r="86" spans="1:15" ht="15" customHeight="1" x14ac:dyDescent="0.25">
      <c r="A86" s="16" t="s">
        <v>86</v>
      </c>
      <c r="B86" t="s">
        <v>25</v>
      </c>
      <c r="C86" s="13">
        <v>0</v>
      </c>
      <c r="D86" s="13">
        <v>1000</v>
      </c>
      <c r="E86" s="13">
        <v>1000</v>
      </c>
      <c r="F86" s="13">
        <v>1000</v>
      </c>
      <c r="G86" s="13">
        <v>1000</v>
      </c>
      <c r="H86" s="13">
        <v>1000</v>
      </c>
      <c r="I86" s="13">
        <v>1000</v>
      </c>
      <c r="J86" s="13">
        <v>1000</v>
      </c>
      <c r="K86" s="13">
        <v>1000</v>
      </c>
      <c r="L86" s="13">
        <v>1000</v>
      </c>
      <c r="M86" s="13">
        <v>1000</v>
      </c>
      <c r="N86" s="13">
        <v>0</v>
      </c>
      <c r="O86" s="14">
        <f t="shared" si="26"/>
        <v>10000</v>
      </c>
    </row>
    <row r="87" spans="1:15" s="41" customFormat="1" ht="15" customHeight="1" x14ac:dyDescent="0.25">
      <c r="A87" s="40" t="s">
        <v>96</v>
      </c>
      <c r="B87" s="41" t="s">
        <v>97</v>
      </c>
      <c r="C87" s="42">
        <v>0</v>
      </c>
      <c r="D87" s="42">
        <v>2000</v>
      </c>
      <c r="E87" s="42">
        <v>2000</v>
      </c>
      <c r="F87" s="42">
        <v>2000</v>
      </c>
      <c r="G87" s="42">
        <v>2000</v>
      </c>
      <c r="H87" s="42">
        <v>2000</v>
      </c>
      <c r="I87" s="42">
        <v>2000</v>
      </c>
      <c r="J87" s="42">
        <v>2000</v>
      </c>
      <c r="K87" s="42">
        <v>2000</v>
      </c>
      <c r="L87" s="42">
        <v>2000</v>
      </c>
      <c r="M87" s="42">
        <v>2000</v>
      </c>
      <c r="N87" s="42">
        <v>0</v>
      </c>
      <c r="O87" s="14">
        <f t="shared" si="26"/>
        <v>20000</v>
      </c>
    </row>
    <row r="88" spans="1:15" s="41" customFormat="1" ht="15" customHeight="1" x14ac:dyDescent="0.25">
      <c r="A88" s="40" t="s">
        <v>98</v>
      </c>
      <c r="B88" s="41" t="s">
        <v>99</v>
      </c>
      <c r="C88" s="42">
        <v>0</v>
      </c>
      <c r="D88" s="42">
        <v>1000</v>
      </c>
      <c r="E88" s="42">
        <v>1000</v>
      </c>
      <c r="F88" s="42">
        <v>1000</v>
      </c>
      <c r="G88" s="42">
        <v>1000</v>
      </c>
      <c r="H88" s="42">
        <v>1000</v>
      </c>
      <c r="I88" s="42">
        <v>1000</v>
      </c>
      <c r="J88" s="42">
        <v>1000</v>
      </c>
      <c r="K88" s="42">
        <v>1000</v>
      </c>
      <c r="L88" s="42">
        <v>1000</v>
      </c>
      <c r="M88" s="42">
        <v>1000</v>
      </c>
      <c r="N88" s="42">
        <v>0</v>
      </c>
      <c r="O88" s="14">
        <f t="shared" si="26"/>
        <v>10000</v>
      </c>
    </row>
    <row r="89" spans="1:15" ht="15.75" customHeight="1" x14ac:dyDescent="0.25">
      <c r="A89" s="6" t="s">
        <v>226</v>
      </c>
      <c r="B89" s="7" t="s">
        <v>120</v>
      </c>
      <c r="C89" s="8">
        <f>+C90</f>
        <v>0</v>
      </c>
      <c r="D89" s="8">
        <f t="shared" ref="D89:O89" si="27">+D90</f>
        <v>2500</v>
      </c>
      <c r="E89" s="8">
        <f t="shared" si="27"/>
        <v>2500</v>
      </c>
      <c r="F89" s="8">
        <f t="shared" si="27"/>
        <v>2500</v>
      </c>
      <c r="G89" s="8">
        <f t="shared" si="27"/>
        <v>2500</v>
      </c>
      <c r="H89" s="8">
        <f t="shared" si="27"/>
        <v>2500</v>
      </c>
      <c r="I89" s="8">
        <f t="shared" si="27"/>
        <v>2500</v>
      </c>
      <c r="J89" s="8">
        <f t="shared" si="27"/>
        <v>2500</v>
      </c>
      <c r="K89" s="8">
        <f t="shared" si="27"/>
        <v>2500</v>
      </c>
      <c r="L89" s="8">
        <f t="shared" si="27"/>
        <v>2500</v>
      </c>
      <c r="M89" s="8">
        <f t="shared" si="27"/>
        <v>2500</v>
      </c>
      <c r="N89" s="8">
        <f t="shared" si="27"/>
        <v>0</v>
      </c>
      <c r="O89" s="8">
        <f t="shared" si="27"/>
        <v>25000</v>
      </c>
    </row>
    <row r="90" spans="1:15" ht="15" customHeight="1" x14ac:dyDescent="0.25">
      <c r="A90" s="10">
        <v>30000</v>
      </c>
      <c r="B90" s="11" t="s">
        <v>23</v>
      </c>
      <c r="C90" s="12">
        <f>SUM(C91:C92)</f>
        <v>0</v>
      </c>
      <c r="D90" s="12">
        <f t="shared" ref="D90:N90" si="28">SUM(D91:D92)</f>
        <v>2500</v>
      </c>
      <c r="E90" s="12">
        <f t="shared" si="28"/>
        <v>2500</v>
      </c>
      <c r="F90" s="12">
        <f t="shared" si="28"/>
        <v>2500</v>
      </c>
      <c r="G90" s="12">
        <f t="shared" si="28"/>
        <v>2500</v>
      </c>
      <c r="H90" s="12">
        <f t="shared" si="28"/>
        <v>2500</v>
      </c>
      <c r="I90" s="12">
        <f t="shared" si="28"/>
        <v>2500</v>
      </c>
      <c r="J90" s="12">
        <f t="shared" si="28"/>
        <v>2500</v>
      </c>
      <c r="K90" s="12">
        <f t="shared" si="28"/>
        <v>2500</v>
      </c>
      <c r="L90" s="12">
        <f t="shared" si="28"/>
        <v>2500</v>
      </c>
      <c r="M90" s="12">
        <f t="shared" si="28"/>
        <v>2500</v>
      </c>
      <c r="N90" s="12">
        <f t="shared" si="28"/>
        <v>0</v>
      </c>
      <c r="O90" s="12">
        <f t="shared" si="26"/>
        <v>25000</v>
      </c>
    </row>
    <row r="91" spans="1:15" s="41" customFormat="1" ht="15" customHeight="1" x14ac:dyDescent="0.25">
      <c r="A91" s="41">
        <v>35201</v>
      </c>
      <c r="B91" s="41" t="s">
        <v>38</v>
      </c>
      <c r="C91" s="42">
        <v>0</v>
      </c>
      <c r="D91" s="42">
        <v>1300</v>
      </c>
      <c r="E91" s="42">
        <v>1300</v>
      </c>
      <c r="F91" s="42">
        <v>1300</v>
      </c>
      <c r="G91" s="42">
        <v>1300</v>
      </c>
      <c r="H91" s="42">
        <v>1300</v>
      </c>
      <c r="I91" s="42">
        <v>1300</v>
      </c>
      <c r="J91" s="42">
        <v>1300</v>
      </c>
      <c r="K91" s="42">
        <v>1300</v>
      </c>
      <c r="L91" s="42">
        <v>1300</v>
      </c>
      <c r="M91" s="42">
        <v>1300</v>
      </c>
      <c r="N91" s="42">
        <v>0</v>
      </c>
      <c r="O91" s="14">
        <f t="shared" si="26"/>
        <v>13000</v>
      </c>
    </row>
    <row r="92" spans="1:15" x14ac:dyDescent="0.25">
      <c r="A92">
        <v>39903</v>
      </c>
      <c r="B92" t="s">
        <v>29</v>
      </c>
      <c r="C92" s="13">
        <v>0</v>
      </c>
      <c r="D92" s="13">
        <v>1200</v>
      </c>
      <c r="E92" s="13">
        <v>1200</v>
      </c>
      <c r="F92" s="13">
        <v>1200</v>
      </c>
      <c r="G92" s="13">
        <v>1200</v>
      </c>
      <c r="H92" s="13">
        <v>1200</v>
      </c>
      <c r="I92" s="13">
        <v>1200</v>
      </c>
      <c r="J92" s="13">
        <v>1200</v>
      </c>
      <c r="K92" s="13">
        <v>1200</v>
      </c>
      <c r="L92" s="13">
        <v>1200</v>
      </c>
      <c r="M92" s="13">
        <v>1200</v>
      </c>
      <c r="N92" s="13">
        <v>0</v>
      </c>
      <c r="O92" s="14">
        <f t="shared" si="26"/>
        <v>12000</v>
      </c>
    </row>
    <row r="93" spans="1:15" ht="15.75" customHeight="1" x14ac:dyDescent="0.25">
      <c r="A93" s="6" t="s">
        <v>227</v>
      </c>
      <c r="B93" s="7" t="s">
        <v>121</v>
      </c>
      <c r="C93" s="8">
        <f>C94</f>
        <v>111000</v>
      </c>
      <c r="D93" s="8">
        <f t="shared" ref="D93:O93" si="29">D94</f>
        <v>329000</v>
      </c>
      <c r="E93" s="8">
        <f t="shared" si="29"/>
        <v>260000</v>
      </c>
      <c r="F93" s="8">
        <f t="shared" si="29"/>
        <v>610000</v>
      </c>
      <c r="G93" s="8">
        <f t="shared" si="29"/>
        <v>260000</v>
      </c>
      <c r="H93" s="8">
        <f t="shared" si="29"/>
        <v>343000</v>
      </c>
      <c r="I93" s="8">
        <f t="shared" si="29"/>
        <v>260000</v>
      </c>
      <c r="J93" s="8">
        <f t="shared" si="29"/>
        <v>258200</v>
      </c>
      <c r="K93" s="8">
        <f t="shared" si="29"/>
        <v>630576</v>
      </c>
      <c r="L93" s="8">
        <f t="shared" si="29"/>
        <v>247000</v>
      </c>
      <c r="M93" s="8">
        <f t="shared" si="29"/>
        <v>343657</v>
      </c>
      <c r="N93" s="8">
        <f t="shared" si="29"/>
        <v>62888</v>
      </c>
      <c r="O93" s="8">
        <f t="shared" si="29"/>
        <v>3715321</v>
      </c>
    </row>
    <row r="94" spans="1:15" ht="15" customHeight="1" x14ac:dyDescent="0.25">
      <c r="A94" s="24">
        <v>30000</v>
      </c>
      <c r="B94" s="25" t="s">
        <v>23</v>
      </c>
      <c r="C94" s="26">
        <f t="shared" ref="C94:N94" si="30">SUM(C95:C111)</f>
        <v>111000</v>
      </c>
      <c r="D94" s="26">
        <f t="shared" si="30"/>
        <v>329000</v>
      </c>
      <c r="E94" s="26">
        <f t="shared" si="30"/>
        <v>260000</v>
      </c>
      <c r="F94" s="26">
        <f t="shared" si="30"/>
        <v>610000</v>
      </c>
      <c r="G94" s="26">
        <f t="shared" si="30"/>
        <v>260000</v>
      </c>
      <c r="H94" s="26">
        <f t="shared" si="30"/>
        <v>343000</v>
      </c>
      <c r="I94" s="26">
        <f t="shared" si="30"/>
        <v>260000</v>
      </c>
      <c r="J94" s="26">
        <f t="shared" si="30"/>
        <v>258200</v>
      </c>
      <c r="K94" s="26">
        <f t="shared" si="30"/>
        <v>630576</v>
      </c>
      <c r="L94" s="26">
        <f t="shared" si="30"/>
        <v>247000</v>
      </c>
      <c r="M94" s="26">
        <f t="shared" si="30"/>
        <v>343657</v>
      </c>
      <c r="N94" s="26">
        <f t="shared" si="30"/>
        <v>62888</v>
      </c>
      <c r="O94" s="12">
        <f t="shared" ref="O94:O114" si="31">SUM(C94:N94)</f>
        <v>3715321</v>
      </c>
    </row>
    <row r="95" spans="1:15" s="41" customFormat="1" ht="15" customHeight="1" x14ac:dyDescent="0.25">
      <c r="A95" s="47" t="s">
        <v>132</v>
      </c>
      <c r="B95" s="48" t="s">
        <v>133</v>
      </c>
      <c r="C95" s="49">
        <v>50000</v>
      </c>
      <c r="D95" s="49">
        <v>80000</v>
      </c>
      <c r="E95" s="49">
        <v>80000</v>
      </c>
      <c r="F95" s="49">
        <v>80000</v>
      </c>
      <c r="G95" s="49">
        <v>80000</v>
      </c>
      <c r="H95" s="49">
        <v>80000</v>
      </c>
      <c r="I95" s="49">
        <v>80000</v>
      </c>
      <c r="J95" s="49">
        <v>80000</v>
      </c>
      <c r="K95" s="49">
        <v>80000</v>
      </c>
      <c r="L95" s="49">
        <v>80000</v>
      </c>
      <c r="M95" s="49">
        <v>80000</v>
      </c>
      <c r="N95" s="49">
        <v>59533</v>
      </c>
      <c r="O95" s="14">
        <f t="shared" si="31"/>
        <v>909533</v>
      </c>
    </row>
    <row r="96" spans="1:15" s="41" customFormat="1" ht="15" customHeight="1" x14ac:dyDescent="0.25">
      <c r="A96" s="47" t="s">
        <v>191</v>
      </c>
      <c r="B96" s="48" t="s">
        <v>192</v>
      </c>
      <c r="C96" s="49">
        <v>0</v>
      </c>
      <c r="D96" s="49">
        <v>15000</v>
      </c>
      <c r="E96" s="49">
        <v>10000</v>
      </c>
      <c r="F96" s="49">
        <v>10000</v>
      </c>
      <c r="G96" s="49">
        <v>10000</v>
      </c>
      <c r="H96" s="49">
        <v>10000</v>
      </c>
      <c r="I96" s="49">
        <v>10000</v>
      </c>
      <c r="J96" s="49">
        <v>10000</v>
      </c>
      <c r="K96" s="49">
        <v>10000</v>
      </c>
      <c r="L96" s="49">
        <v>10000</v>
      </c>
      <c r="M96" s="49">
        <v>10000</v>
      </c>
      <c r="N96" s="49">
        <v>0</v>
      </c>
      <c r="O96" s="14">
        <f t="shared" si="31"/>
        <v>105000</v>
      </c>
    </row>
    <row r="97" spans="1:16" s="41" customFormat="1" ht="15" customHeight="1" x14ac:dyDescent="0.25">
      <c r="A97" s="47" t="s">
        <v>193</v>
      </c>
      <c r="B97" s="48" t="s">
        <v>194</v>
      </c>
      <c r="C97" s="49">
        <v>0</v>
      </c>
      <c r="D97" s="49">
        <v>6000</v>
      </c>
      <c r="E97" s="49">
        <v>6000</v>
      </c>
      <c r="F97" s="49">
        <v>6000</v>
      </c>
      <c r="G97" s="49">
        <v>6000</v>
      </c>
      <c r="H97" s="49">
        <v>6000</v>
      </c>
      <c r="I97" s="49">
        <v>6000</v>
      </c>
      <c r="J97" s="49">
        <v>6000</v>
      </c>
      <c r="K97" s="49">
        <v>6000</v>
      </c>
      <c r="L97" s="49">
        <v>6000</v>
      </c>
      <c r="M97" s="49">
        <v>6000</v>
      </c>
      <c r="N97" s="49">
        <v>0</v>
      </c>
      <c r="O97" s="14">
        <f t="shared" si="31"/>
        <v>60000</v>
      </c>
    </row>
    <row r="98" spans="1:16" s="41" customFormat="1" ht="15" customHeight="1" x14ac:dyDescent="0.25">
      <c r="A98" s="47" t="s">
        <v>134</v>
      </c>
      <c r="B98" s="48" t="s">
        <v>135</v>
      </c>
      <c r="C98" s="49">
        <v>0</v>
      </c>
      <c r="D98" s="49">
        <v>48000</v>
      </c>
      <c r="E98" s="49">
        <v>24000</v>
      </c>
      <c r="F98" s="49">
        <v>24000</v>
      </c>
      <c r="G98" s="49">
        <v>24000</v>
      </c>
      <c r="H98" s="49">
        <v>24000</v>
      </c>
      <c r="I98" s="49">
        <v>24000</v>
      </c>
      <c r="J98" s="49">
        <v>24000</v>
      </c>
      <c r="K98" s="49">
        <v>24000</v>
      </c>
      <c r="L98" s="49">
        <v>24000</v>
      </c>
      <c r="M98" s="49">
        <v>35767</v>
      </c>
      <c r="N98" s="49">
        <v>0</v>
      </c>
      <c r="O98" s="14">
        <f t="shared" si="31"/>
        <v>275767</v>
      </c>
    </row>
    <row r="99" spans="1:16" s="41" customFormat="1" ht="15" customHeight="1" x14ac:dyDescent="0.25">
      <c r="A99" s="47" t="s">
        <v>195</v>
      </c>
      <c r="B99" s="48" t="s">
        <v>136</v>
      </c>
      <c r="C99" s="49">
        <v>1000</v>
      </c>
      <c r="D99" s="49">
        <v>1000</v>
      </c>
      <c r="E99" s="49">
        <v>1000</v>
      </c>
      <c r="F99" s="49">
        <v>1000</v>
      </c>
      <c r="G99" s="49">
        <v>1000</v>
      </c>
      <c r="H99" s="49">
        <v>1000</v>
      </c>
      <c r="I99" s="49">
        <v>1000</v>
      </c>
      <c r="J99" s="49">
        <v>1000</v>
      </c>
      <c r="K99" s="49">
        <v>1000</v>
      </c>
      <c r="L99" s="49">
        <v>1000</v>
      </c>
      <c r="M99" s="49">
        <v>1000</v>
      </c>
      <c r="N99" s="49">
        <v>1000</v>
      </c>
      <c r="O99" s="14">
        <f t="shared" si="31"/>
        <v>12000</v>
      </c>
    </row>
    <row r="100" spans="1:16" ht="15" customHeight="1" x14ac:dyDescent="0.25">
      <c r="A100" s="20" t="s">
        <v>84</v>
      </c>
      <c r="B100" t="s">
        <v>196</v>
      </c>
      <c r="C100" s="22">
        <v>0</v>
      </c>
      <c r="D100" s="22">
        <v>15000</v>
      </c>
      <c r="E100" s="22">
        <v>12000</v>
      </c>
      <c r="F100" s="22">
        <v>12000</v>
      </c>
      <c r="G100" s="22">
        <v>12000</v>
      </c>
      <c r="H100" s="22">
        <v>12000</v>
      </c>
      <c r="I100" s="22">
        <v>12000</v>
      </c>
      <c r="J100" s="22">
        <v>12000</v>
      </c>
      <c r="K100" s="22">
        <v>12000</v>
      </c>
      <c r="L100" s="22">
        <v>12000</v>
      </c>
      <c r="M100" s="22">
        <v>15000</v>
      </c>
      <c r="N100" s="22">
        <v>0</v>
      </c>
      <c r="O100" s="14">
        <f t="shared" si="31"/>
        <v>126000</v>
      </c>
    </row>
    <row r="101" spans="1:16" s="51" customFormat="1" ht="15" customHeight="1" x14ac:dyDescent="0.25">
      <c r="A101" s="50" t="s">
        <v>88</v>
      </c>
      <c r="B101" s="51" t="s">
        <v>137</v>
      </c>
      <c r="C101" s="52">
        <v>0</v>
      </c>
      <c r="D101" s="52">
        <v>24000</v>
      </c>
      <c r="E101" s="52">
        <v>12000</v>
      </c>
      <c r="F101" s="52">
        <v>12000</v>
      </c>
      <c r="G101" s="52">
        <v>12000</v>
      </c>
      <c r="H101" s="52">
        <v>12000</v>
      </c>
      <c r="I101" s="52">
        <v>12000</v>
      </c>
      <c r="J101" s="52">
        <v>12000</v>
      </c>
      <c r="K101" s="52">
        <v>12000</v>
      </c>
      <c r="L101" s="52">
        <v>12000</v>
      </c>
      <c r="M101" s="52">
        <v>24000</v>
      </c>
      <c r="N101" s="52">
        <v>0</v>
      </c>
      <c r="O101" s="39">
        <f t="shared" si="31"/>
        <v>144000</v>
      </c>
    </row>
    <row r="102" spans="1:16" s="41" customFormat="1" ht="15" customHeight="1" x14ac:dyDescent="0.25">
      <c r="A102" s="47" t="s">
        <v>197</v>
      </c>
      <c r="B102" s="48" t="s">
        <v>198</v>
      </c>
      <c r="C102" s="49">
        <v>0</v>
      </c>
      <c r="D102" s="49">
        <v>0</v>
      </c>
      <c r="E102" s="49">
        <v>0</v>
      </c>
      <c r="F102" s="49">
        <v>150000</v>
      </c>
      <c r="G102" s="49">
        <v>0</v>
      </c>
      <c r="H102" s="49">
        <v>0</v>
      </c>
      <c r="I102" s="49">
        <v>0</v>
      </c>
      <c r="J102" s="49">
        <v>0</v>
      </c>
      <c r="K102" s="49">
        <v>160000</v>
      </c>
      <c r="L102" s="49">
        <v>0</v>
      </c>
      <c r="M102" s="49">
        <v>0</v>
      </c>
      <c r="N102" s="49">
        <v>0</v>
      </c>
      <c r="O102" s="14">
        <f t="shared" si="31"/>
        <v>310000</v>
      </c>
      <c r="P102" s="58"/>
    </row>
    <row r="103" spans="1:16" ht="15" customHeight="1" x14ac:dyDescent="0.25">
      <c r="A103" s="20" t="s">
        <v>94</v>
      </c>
      <c r="B103" s="21" t="s">
        <v>138</v>
      </c>
      <c r="C103" s="22">
        <v>0</v>
      </c>
      <c r="D103" s="22">
        <v>10000</v>
      </c>
      <c r="E103" s="22">
        <v>10000</v>
      </c>
      <c r="F103" s="22">
        <v>10000</v>
      </c>
      <c r="G103" s="22">
        <v>10000</v>
      </c>
      <c r="H103" s="22">
        <v>10000</v>
      </c>
      <c r="I103" s="22">
        <v>10000</v>
      </c>
      <c r="J103" s="22">
        <v>10000</v>
      </c>
      <c r="K103" s="22">
        <v>10000</v>
      </c>
      <c r="L103" s="22">
        <v>10000</v>
      </c>
      <c r="M103" s="22">
        <v>6290</v>
      </c>
      <c r="N103" s="22">
        <v>0</v>
      </c>
      <c r="O103" s="14">
        <f t="shared" si="31"/>
        <v>96290</v>
      </c>
    </row>
    <row r="104" spans="1:16" s="41" customFormat="1" ht="15" customHeight="1" x14ac:dyDescent="0.25">
      <c r="A104" s="47" t="s">
        <v>96</v>
      </c>
      <c r="B104" s="48" t="s">
        <v>199</v>
      </c>
      <c r="C104" s="49">
        <v>0</v>
      </c>
      <c r="D104" s="49">
        <v>7000</v>
      </c>
      <c r="E104" s="49">
        <v>7000</v>
      </c>
      <c r="F104" s="49">
        <v>7000</v>
      </c>
      <c r="G104" s="49">
        <v>7000</v>
      </c>
      <c r="H104" s="49">
        <v>90000</v>
      </c>
      <c r="I104" s="49">
        <v>7000</v>
      </c>
      <c r="J104" s="49">
        <v>7000</v>
      </c>
      <c r="K104" s="49">
        <v>7000</v>
      </c>
      <c r="L104" s="49">
        <v>7000</v>
      </c>
      <c r="M104" s="49">
        <v>86760</v>
      </c>
      <c r="N104" s="49">
        <v>0</v>
      </c>
      <c r="O104" s="14">
        <f t="shared" si="31"/>
        <v>232760</v>
      </c>
    </row>
    <row r="105" spans="1:16" s="41" customFormat="1" ht="15" customHeight="1" x14ac:dyDescent="0.25">
      <c r="A105" s="47" t="s">
        <v>98</v>
      </c>
      <c r="B105" s="48" t="s">
        <v>200</v>
      </c>
      <c r="C105" s="49">
        <v>0</v>
      </c>
      <c r="D105" s="49">
        <v>14000</v>
      </c>
      <c r="E105" s="49">
        <v>14000</v>
      </c>
      <c r="F105" s="49">
        <v>14000</v>
      </c>
      <c r="G105" s="49">
        <v>14000</v>
      </c>
      <c r="H105" s="49">
        <v>14000</v>
      </c>
      <c r="I105" s="49">
        <v>14000</v>
      </c>
      <c r="J105" s="49">
        <v>14000</v>
      </c>
      <c r="K105" s="49">
        <v>14000</v>
      </c>
      <c r="L105" s="49">
        <v>14000</v>
      </c>
      <c r="M105" s="49">
        <v>7840</v>
      </c>
      <c r="N105" s="49">
        <v>0</v>
      </c>
      <c r="O105" s="14">
        <f t="shared" si="31"/>
        <v>133840</v>
      </c>
    </row>
    <row r="106" spans="1:16" s="41" customFormat="1" ht="15" customHeight="1" x14ac:dyDescent="0.25">
      <c r="A106" s="47" t="s">
        <v>140</v>
      </c>
      <c r="B106" s="48" t="s">
        <v>141</v>
      </c>
      <c r="C106" s="49">
        <v>0</v>
      </c>
      <c r="D106" s="49">
        <v>6000</v>
      </c>
      <c r="E106" s="49">
        <v>6000</v>
      </c>
      <c r="F106" s="49">
        <v>6000</v>
      </c>
      <c r="G106" s="49">
        <v>6000</v>
      </c>
      <c r="H106" s="49">
        <v>6000</v>
      </c>
      <c r="I106" s="49">
        <v>6000</v>
      </c>
      <c r="J106" s="49">
        <v>6000</v>
      </c>
      <c r="K106" s="49">
        <v>6000</v>
      </c>
      <c r="L106" s="49">
        <v>6000</v>
      </c>
      <c r="M106" s="49">
        <v>6000</v>
      </c>
      <c r="N106" s="49">
        <v>450</v>
      </c>
      <c r="O106" s="14">
        <f t="shared" si="31"/>
        <v>60450</v>
      </c>
    </row>
    <row r="107" spans="1:16" s="41" customFormat="1" ht="15" customHeight="1" x14ac:dyDescent="0.25">
      <c r="A107" s="47" t="s">
        <v>102</v>
      </c>
      <c r="B107" s="48" t="s">
        <v>50</v>
      </c>
      <c r="C107" s="49">
        <v>0</v>
      </c>
      <c r="D107" s="49">
        <v>5000</v>
      </c>
      <c r="E107" s="49">
        <v>5000</v>
      </c>
      <c r="F107" s="49">
        <v>5000</v>
      </c>
      <c r="G107" s="49">
        <v>5000</v>
      </c>
      <c r="H107" s="49">
        <v>5000</v>
      </c>
      <c r="I107" s="49">
        <v>5000</v>
      </c>
      <c r="J107" s="49">
        <v>3200</v>
      </c>
      <c r="K107" s="49">
        <v>0</v>
      </c>
      <c r="L107" s="49">
        <v>0</v>
      </c>
      <c r="M107" s="49">
        <v>0</v>
      </c>
      <c r="N107" s="49">
        <v>0</v>
      </c>
      <c r="O107" s="14">
        <f t="shared" si="31"/>
        <v>33200</v>
      </c>
    </row>
    <row r="108" spans="1:16" s="41" customFormat="1" ht="15" customHeight="1" x14ac:dyDescent="0.25">
      <c r="A108" s="47">
        <v>37101</v>
      </c>
      <c r="B108" s="48" t="s">
        <v>228</v>
      </c>
      <c r="C108" s="49">
        <v>0</v>
      </c>
      <c r="D108" s="49">
        <v>60000</v>
      </c>
      <c r="E108" s="49">
        <v>60000</v>
      </c>
      <c r="F108" s="49">
        <v>60000</v>
      </c>
      <c r="G108" s="49">
        <v>60000</v>
      </c>
      <c r="H108" s="49">
        <v>60000</v>
      </c>
      <c r="I108" s="49">
        <v>60000</v>
      </c>
      <c r="J108" s="49">
        <v>60000</v>
      </c>
      <c r="K108" s="49">
        <v>60000</v>
      </c>
      <c r="L108" s="49">
        <v>60000</v>
      </c>
      <c r="M108" s="49">
        <v>60000</v>
      </c>
      <c r="N108" s="49">
        <v>0</v>
      </c>
      <c r="O108" s="14">
        <f t="shared" si="31"/>
        <v>600000</v>
      </c>
    </row>
    <row r="109" spans="1:16" s="41" customFormat="1" ht="15" customHeight="1" x14ac:dyDescent="0.25">
      <c r="A109" s="47" t="s">
        <v>110</v>
      </c>
      <c r="B109" s="48" t="s">
        <v>46</v>
      </c>
      <c r="C109" s="49">
        <v>0</v>
      </c>
      <c r="D109" s="49">
        <v>8000</v>
      </c>
      <c r="E109" s="49">
        <v>8000</v>
      </c>
      <c r="F109" s="49">
        <v>8000</v>
      </c>
      <c r="G109" s="49">
        <v>8000</v>
      </c>
      <c r="H109" s="49">
        <v>8000</v>
      </c>
      <c r="I109" s="49">
        <v>8000</v>
      </c>
      <c r="J109" s="49">
        <v>8000</v>
      </c>
      <c r="K109" s="49">
        <v>8000</v>
      </c>
      <c r="L109" s="49">
        <v>0</v>
      </c>
      <c r="M109" s="49">
        <v>0</v>
      </c>
      <c r="N109" s="49">
        <v>0</v>
      </c>
      <c r="O109" s="14">
        <f t="shared" si="31"/>
        <v>64000</v>
      </c>
    </row>
    <row r="110" spans="1:16" ht="15" customHeight="1" x14ac:dyDescent="0.25">
      <c r="A110" s="20" t="s">
        <v>142</v>
      </c>
      <c r="B110" s="21" t="s">
        <v>143</v>
      </c>
      <c r="C110" s="22">
        <v>0</v>
      </c>
      <c r="D110" s="22">
        <v>0</v>
      </c>
      <c r="E110" s="22">
        <v>0</v>
      </c>
      <c r="F110" s="22">
        <v>200000</v>
      </c>
      <c r="G110" s="22">
        <v>0</v>
      </c>
      <c r="H110" s="22">
        <v>0</v>
      </c>
      <c r="I110" s="22">
        <v>0</v>
      </c>
      <c r="J110" s="22">
        <v>0</v>
      </c>
      <c r="K110" s="22">
        <v>215576</v>
      </c>
      <c r="L110" s="22">
        <v>0</v>
      </c>
      <c r="M110" s="22">
        <v>0</v>
      </c>
      <c r="N110" s="22">
        <v>0</v>
      </c>
      <c r="O110" s="14">
        <f t="shared" si="31"/>
        <v>415576</v>
      </c>
    </row>
    <row r="111" spans="1:16" s="41" customFormat="1" ht="15" customHeight="1" x14ac:dyDescent="0.25">
      <c r="A111" s="47" t="s">
        <v>144</v>
      </c>
      <c r="B111" s="48" t="s">
        <v>145</v>
      </c>
      <c r="C111" s="49">
        <v>60000</v>
      </c>
      <c r="D111" s="49">
        <v>30000</v>
      </c>
      <c r="E111" s="49">
        <v>5000</v>
      </c>
      <c r="F111" s="49">
        <v>5000</v>
      </c>
      <c r="G111" s="49">
        <v>5000</v>
      </c>
      <c r="H111" s="49">
        <v>5000</v>
      </c>
      <c r="I111" s="49">
        <v>5000</v>
      </c>
      <c r="J111" s="49">
        <v>5000</v>
      </c>
      <c r="K111" s="49">
        <v>5000</v>
      </c>
      <c r="L111" s="49">
        <v>5000</v>
      </c>
      <c r="M111" s="49">
        <v>5000</v>
      </c>
      <c r="N111" s="49">
        <v>1905</v>
      </c>
      <c r="O111" s="14">
        <f t="shared" si="31"/>
        <v>136905</v>
      </c>
    </row>
    <row r="112" spans="1:16" ht="15.75" customHeight="1" x14ac:dyDescent="0.25">
      <c r="A112" s="6" t="s">
        <v>229</v>
      </c>
      <c r="B112" s="18" t="s">
        <v>146</v>
      </c>
      <c r="C112" s="8">
        <f>C113</f>
        <v>0</v>
      </c>
      <c r="D112" s="8">
        <f t="shared" ref="D112:O112" si="32">D113</f>
        <v>0</v>
      </c>
      <c r="E112" s="8">
        <f t="shared" si="32"/>
        <v>32854</v>
      </c>
      <c r="F112" s="8">
        <f t="shared" si="32"/>
        <v>30000</v>
      </c>
      <c r="G112" s="8">
        <f t="shared" si="32"/>
        <v>30000</v>
      </c>
      <c r="H112" s="8">
        <f t="shared" si="32"/>
        <v>30000</v>
      </c>
      <c r="I112" s="8">
        <f t="shared" si="32"/>
        <v>30000</v>
      </c>
      <c r="J112" s="8">
        <f t="shared" si="32"/>
        <v>30000</v>
      </c>
      <c r="K112" s="8">
        <f t="shared" si="32"/>
        <v>30000</v>
      </c>
      <c r="L112" s="8">
        <f t="shared" si="32"/>
        <v>30000</v>
      </c>
      <c r="M112" s="8">
        <f t="shared" si="32"/>
        <v>30000</v>
      </c>
      <c r="N112" s="8">
        <f t="shared" si="32"/>
        <v>0</v>
      </c>
      <c r="O112" s="8">
        <f t="shared" si="32"/>
        <v>272854</v>
      </c>
    </row>
    <row r="113" spans="1:15" ht="15" customHeight="1" x14ac:dyDescent="0.25">
      <c r="A113" s="24">
        <v>30000</v>
      </c>
      <c r="B113" s="25" t="s">
        <v>23</v>
      </c>
      <c r="C113" s="26">
        <f t="shared" ref="C113:N113" si="33">SUM(C114:C114)</f>
        <v>0</v>
      </c>
      <c r="D113" s="26">
        <f t="shared" si="33"/>
        <v>0</v>
      </c>
      <c r="E113" s="26">
        <f t="shared" si="33"/>
        <v>32854</v>
      </c>
      <c r="F113" s="26">
        <f t="shared" si="33"/>
        <v>30000</v>
      </c>
      <c r="G113" s="26">
        <f t="shared" si="33"/>
        <v>30000</v>
      </c>
      <c r="H113" s="26">
        <f t="shared" si="33"/>
        <v>30000</v>
      </c>
      <c r="I113" s="26">
        <f t="shared" si="33"/>
        <v>30000</v>
      </c>
      <c r="J113" s="26">
        <f t="shared" si="33"/>
        <v>30000</v>
      </c>
      <c r="K113" s="26">
        <f t="shared" si="33"/>
        <v>30000</v>
      </c>
      <c r="L113" s="26">
        <f t="shared" si="33"/>
        <v>30000</v>
      </c>
      <c r="M113" s="26">
        <f t="shared" si="33"/>
        <v>30000</v>
      </c>
      <c r="N113" s="26">
        <f t="shared" si="33"/>
        <v>0</v>
      </c>
      <c r="O113" s="12">
        <f t="shared" si="31"/>
        <v>272854</v>
      </c>
    </row>
    <row r="114" spans="1:15" s="41" customFormat="1" ht="15" customHeight="1" x14ac:dyDescent="0.25">
      <c r="A114" s="53">
        <v>35501</v>
      </c>
      <c r="B114" s="48" t="s">
        <v>147</v>
      </c>
      <c r="C114" s="49">
        <v>0</v>
      </c>
      <c r="D114" s="49">
        <v>0</v>
      </c>
      <c r="E114" s="49">
        <v>32854</v>
      </c>
      <c r="F114" s="49">
        <v>30000</v>
      </c>
      <c r="G114" s="49">
        <v>30000</v>
      </c>
      <c r="H114" s="49">
        <v>30000</v>
      </c>
      <c r="I114" s="49">
        <v>30000</v>
      </c>
      <c r="J114" s="49">
        <v>30000</v>
      </c>
      <c r="K114" s="49">
        <v>30000</v>
      </c>
      <c r="L114" s="49">
        <v>30000</v>
      </c>
      <c r="M114" s="49">
        <v>30000</v>
      </c>
      <c r="N114" s="49">
        <v>0</v>
      </c>
      <c r="O114" s="14">
        <f t="shared" si="31"/>
        <v>272854</v>
      </c>
    </row>
    <row r="115" spans="1:15" ht="15.75" customHeight="1" x14ac:dyDescent="0.25">
      <c r="A115" s="3" t="s">
        <v>148</v>
      </c>
      <c r="B115" s="17" t="s">
        <v>149</v>
      </c>
      <c r="C115" s="4">
        <f>C116+C131</f>
        <v>0</v>
      </c>
      <c r="D115" s="4">
        <f t="shared" ref="D115:O115" si="34">D116+D131</f>
        <v>100</v>
      </c>
      <c r="E115" s="4">
        <f t="shared" si="34"/>
        <v>24900</v>
      </c>
      <c r="F115" s="4">
        <f t="shared" si="34"/>
        <v>10550</v>
      </c>
      <c r="G115" s="4">
        <f t="shared" si="34"/>
        <v>10100</v>
      </c>
      <c r="H115" s="4">
        <f t="shared" si="34"/>
        <v>10100</v>
      </c>
      <c r="I115" s="4">
        <f t="shared" si="34"/>
        <v>12250</v>
      </c>
      <c r="J115" s="4">
        <f t="shared" si="34"/>
        <v>10100</v>
      </c>
      <c r="K115" s="4">
        <f t="shared" si="34"/>
        <v>10100</v>
      </c>
      <c r="L115" s="4">
        <f t="shared" si="34"/>
        <v>11750</v>
      </c>
      <c r="M115" s="4">
        <f t="shared" si="34"/>
        <v>8900</v>
      </c>
      <c r="N115" s="4">
        <f t="shared" si="34"/>
        <v>7400</v>
      </c>
      <c r="O115" s="4">
        <f t="shared" si="34"/>
        <v>116250</v>
      </c>
    </row>
    <row r="116" spans="1:15" ht="15.75" customHeight="1" x14ac:dyDescent="0.25">
      <c r="A116" s="6" t="s">
        <v>230</v>
      </c>
      <c r="B116" s="18" t="s">
        <v>150</v>
      </c>
      <c r="C116" s="8">
        <f>C117</f>
        <v>0</v>
      </c>
      <c r="D116" s="8">
        <f t="shared" ref="D116:O116" si="35">D117</f>
        <v>100</v>
      </c>
      <c r="E116" s="8">
        <f t="shared" si="35"/>
        <v>23400</v>
      </c>
      <c r="F116" s="8">
        <f t="shared" si="35"/>
        <v>9050</v>
      </c>
      <c r="G116" s="8">
        <f t="shared" si="35"/>
        <v>8600</v>
      </c>
      <c r="H116" s="8">
        <f t="shared" si="35"/>
        <v>8600</v>
      </c>
      <c r="I116" s="8">
        <f t="shared" si="35"/>
        <v>10750</v>
      </c>
      <c r="J116" s="8">
        <f t="shared" si="35"/>
        <v>8600</v>
      </c>
      <c r="K116" s="8">
        <f t="shared" si="35"/>
        <v>8600</v>
      </c>
      <c r="L116" s="8">
        <f t="shared" si="35"/>
        <v>10250</v>
      </c>
      <c r="M116" s="8">
        <f t="shared" si="35"/>
        <v>7500</v>
      </c>
      <c r="N116" s="8">
        <f t="shared" si="35"/>
        <v>7400</v>
      </c>
      <c r="O116" s="8">
        <f t="shared" si="35"/>
        <v>102850</v>
      </c>
    </row>
    <row r="117" spans="1:15" ht="15" customHeight="1" x14ac:dyDescent="0.25">
      <c r="A117" s="10">
        <v>30000</v>
      </c>
      <c r="B117" s="19" t="s">
        <v>23</v>
      </c>
      <c r="C117" s="12">
        <f t="shared" ref="C117:N117" si="36">SUM(C118:C130)</f>
        <v>0</v>
      </c>
      <c r="D117" s="12">
        <f t="shared" si="36"/>
        <v>100</v>
      </c>
      <c r="E117" s="12">
        <f t="shared" si="36"/>
        <v>23400</v>
      </c>
      <c r="F117" s="12">
        <f t="shared" si="36"/>
        <v>9050</v>
      </c>
      <c r="G117" s="12">
        <f t="shared" si="36"/>
        <v>8600</v>
      </c>
      <c r="H117" s="12">
        <f t="shared" si="36"/>
        <v>8600</v>
      </c>
      <c r="I117" s="12">
        <f t="shared" si="36"/>
        <v>10750</v>
      </c>
      <c r="J117" s="12">
        <f t="shared" si="36"/>
        <v>8600</v>
      </c>
      <c r="K117" s="12">
        <f t="shared" si="36"/>
        <v>8600</v>
      </c>
      <c r="L117" s="12">
        <f t="shared" si="36"/>
        <v>10250</v>
      </c>
      <c r="M117" s="12">
        <f t="shared" si="36"/>
        <v>7500</v>
      </c>
      <c r="N117" s="12">
        <f t="shared" si="36"/>
        <v>7400</v>
      </c>
      <c r="O117" s="12">
        <f>SUM(C117:N117)</f>
        <v>102850</v>
      </c>
    </row>
    <row r="118" spans="1:15" ht="15" customHeight="1" x14ac:dyDescent="0.25">
      <c r="A118">
        <v>31802</v>
      </c>
      <c r="B118" t="s">
        <v>25</v>
      </c>
      <c r="C118" s="22">
        <v>0</v>
      </c>
      <c r="D118" s="22">
        <v>0</v>
      </c>
      <c r="E118" s="22">
        <v>100</v>
      </c>
      <c r="F118" s="22">
        <v>100</v>
      </c>
      <c r="G118" s="22">
        <v>100</v>
      </c>
      <c r="H118" s="22">
        <v>100</v>
      </c>
      <c r="I118" s="22">
        <v>100</v>
      </c>
      <c r="J118" s="22">
        <v>100</v>
      </c>
      <c r="K118" s="22">
        <v>100</v>
      </c>
      <c r="L118" s="22">
        <v>100</v>
      </c>
      <c r="M118" s="22">
        <v>0</v>
      </c>
      <c r="N118" s="22">
        <v>0</v>
      </c>
      <c r="O118" s="14">
        <f t="shared" ref="O118:O130" si="37">SUM(C118:N118)</f>
        <v>800</v>
      </c>
    </row>
    <row r="119" spans="1:15" s="41" customFormat="1" ht="15" customHeight="1" x14ac:dyDescent="0.25">
      <c r="A119" s="41">
        <v>32201</v>
      </c>
      <c r="B119" s="41" t="s">
        <v>49</v>
      </c>
      <c r="C119" s="49">
        <v>0</v>
      </c>
      <c r="D119" s="49">
        <v>0</v>
      </c>
      <c r="E119" s="49">
        <v>22200</v>
      </c>
      <c r="F119" s="49">
        <v>7400</v>
      </c>
      <c r="G119" s="49">
        <v>7400</v>
      </c>
      <c r="H119" s="49">
        <v>7400</v>
      </c>
      <c r="I119" s="49">
        <v>7400</v>
      </c>
      <c r="J119" s="49">
        <v>7400</v>
      </c>
      <c r="K119" s="49">
        <v>7400</v>
      </c>
      <c r="L119" s="49">
        <v>7400</v>
      </c>
      <c r="M119" s="49">
        <v>7400</v>
      </c>
      <c r="N119" s="49">
        <v>7400</v>
      </c>
      <c r="O119" s="14">
        <f t="shared" si="37"/>
        <v>88800</v>
      </c>
    </row>
    <row r="120" spans="1:15" s="41" customFormat="1" ht="15" customHeight="1" x14ac:dyDescent="0.25">
      <c r="A120" s="41">
        <v>32302</v>
      </c>
      <c r="B120" s="41" t="s">
        <v>91</v>
      </c>
      <c r="C120" s="49">
        <v>0</v>
      </c>
      <c r="D120" s="49">
        <v>0</v>
      </c>
      <c r="E120" s="49">
        <v>100</v>
      </c>
      <c r="F120" s="49">
        <v>100</v>
      </c>
      <c r="G120" s="49">
        <v>100</v>
      </c>
      <c r="H120" s="49">
        <v>100</v>
      </c>
      <c r="I120" s="49">
        <v>100</v>
      </c>
      <c r="J120" s="49">
        <v>100</v>
      </c>
      <c r="K120" s="49">
        <v>100</v>
      </c>
      <c r="L120" s="49">
        <v>100</v>
      </c>
      <c r="M120" s="49">
        <v>0</v>
      </c>
      <c r="N120" s="49">
        <v>0</v>
      </c>
      <c r="O120" s="14">
        <f t="shared" si="37"/>
        <v>800</v>
      </c>
    </row>
    <row r="121" spans="1:15" ht="15" customHeight="1" x14ac:dyDescent="0.25">
      <c r="A121">
        <v>33401</v>
      </c>
      <c r="B121" t="s">
        <v>92</v>
      </c>
      <c r="C121" s="22">
        <v>0</v>
      </c>
      <c r="D121" s="22">
        <v>0</v>
      </c>
      <c r="E121" s="22">
        <v>100</v>
      </c>
      <c r="F121" s="22">
        <v>100</v>
      </c>
      <c r="G121" s="22">
        <v>100</v>
      </c>
      <c r="H121" s="22">
        <v>100</v>
      </c>
      <c r="I121" s="22">
        <v>100</v>
      </c>
      <c r="J121" s="22">
        <v>100</v>
      </c>
      <c r="K121" s="22">
        <v>100</v>
      </c>
      <c r="L121" s="22">
        <v>100</v>
      </c>
      <c r="M121" s="22">
        <v>0</v>
      </c>
      <c r="N121" s="22">
        <v>0</v>
      </c>
      <c r="O121" s="14">
        <f t="shared" si="37"/>
        <v>800</v>
      </c>
    </row>
    <row r="122" spans="1:15" s="41" customFormat="1" ht="15" customHeight="1" x14ac:dyDescent="0.25">
      <c r="A122" s="41">
        <v>35301</v>
      </c>
      <c r="B122" s="41" t="s">
        <v>139</v>
      </c>
      <c r="C122" s="49">
        <v>0</v>
      </c>
      <c r="D122" s="49">
        <v>0</v>
      </c>
      <c r="E122" s="49">
        <v>100</v>
      </c>
      <c r="F122" s="49">
        <v>100</v>
      </c>
      <c r="G122" s="49">
        <v>100</v>
      </c>
      <c r="H122" s="49">
        <v>100</v>
      </c>
      <c r="I122" s="49">
        <v>100</v>
      </c>
      <c r="J122" s="49">
        <v>100</v>
      </c>
      <c r="K122" s="49">
        <v>100</v>
      </c>
      <c r="L122" s="49">
        <v>100</v>
      </c>
      <c r="M122" s="49">
        <v>0</v>
      </c>
      <c r="N122" s="49">
        <v>0</v>
      </c>
      <c r="O122" s="14">
        <f t="shared" si="37"/>
        <v>800</v>
      </c>
    </row>
    <row r="123" spans="1:15" ht="15" customHeight="1" x14ac:dyDescent="0.25">
      <c r="A123">
        <v>35801</v>
      </c>
      <c r="B123" t="s">
        <v>141</v>
      </c>
      <c r="C123" s="22">
        <v>0</v>
      </c>
      <c r="D123" s="22">
        <v>0</v>
      </c>
      <c r="E123" s="22">
        <v>100</v>
      </c>
      <c r="F123" s="22">
        <v>100</v>
      </c>
      <c r="G123" s="22">
        <v>100</v>
      </c>
      <c r="H123" s="22">
        <v>100</v>
      </c>
      <c r="I123" s="22">
        <v>100</v>
      </c>
      <c r="J123" s="22">
        <v>100</v>
      </c>
      <c r="K123" s="22">
        <v>100</v>
      </c>
      <c r="L123" s="22">
        <v>100</v>
      </c>
      <c r="M123" s="22">
        <v>0</v>
      </c>
      <c r="N123" s="22">
        <v>0</v>
      </c>
      <c r="O123" s="14">
        <f t="shared" si="37"/>
        <v>800</v>
      </c>
    </row>
    <row r="124" spans="1:15" ht="15" customHeight="1" x14ac:dyDescent="0.25">
      <c r="A124">
        <v>36401</v>
      </c>
      <c r="B124" t="s">
        <v>156</v>
      </c>
      <c r="C124" s="22">
        <v>0</v>
      </c>
      <c r="D124" s="22">
        <v>0</v>
      </c>
      <c r="E124" s="22">
        <v>100</v>
      </c>
      <c r="F124" s="22">
        <v>100</v>
      </c>
      <c r="G124" s="22">
        <v>100</v>
      </c>
      <c r="H124" s="22">
        <v>100</v>
      </c>
      <c r="I124" s="22">
        <v>100</v>
      </c>
      <c r="J124" s="22">
        <v>100</v>
      </c>
      <c r="K124" s="22">
        <v>100</v>
      </c>
      <c r="L124" s="22">
        <v>100</v>
      </c>
      <c r="M124" s="22">
        <v>0</v>
      </c>
      <c r="N124" s="22">
        <v>0</v>
      </c>
      <c r="O124" s="14">
        <f t="shared" si="37"/>
        <v>800</v>
      </c>
    </row>
    <row r="125" spans="1:15" ht="15" customHeight="1" x14ac:dyDescent="0.25">
      <c r="A125">
        <v>37101</v>
      </c>
      <c r="B125" t="s">
        <v>27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550</v>
      </c>
      <c r="J125" s="22">
        <v>0</v>
      </c>
      <c r="K125" s="22">
        <v>0</v>
      </c>
      <c r="L125" s="22">
        <v>550</v>
      </c>
      <c r="M125" s="22">
        <v>0</v>
      </c>
      <c r="N125" s="22">
        <v>0</v>
      </c>
      <c r="O125" s="14">
        <f t="shared" si="37"/>
        <v>1100</v>
      </c>
    </row>
    <row r="126" spans="1:15" ht="15" customHeight="1" x14ac:dyDescent="0.25">
      <c r="A126">
        <v>37201</v>
      </c>
      <c r="B126" t="s">
        <v>109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0</v>
      </c>
      <c r="I126" s="22">
        <v>550</v>
      </c>
      <c r="J126" s="22">
        <v>0</v>
      </c>
      <c r="K126" s="22">
        <v>0</v>
      </c>
      <c r="L126" s="22">
        <v>550</v>
      </c>
      <c r="M126" s="22">
        <v>0</v>
      </c>
      <c r="N126" s="22">
        <v>0</v>
      </c>
      <c r="O126" s="14">
        <f t="shared" si="37"/>
        <v>1100</v>
      </c>
    </row>
    <row r="127" spans="1:15" ht="15" customHeight="1" x14ac:dyDescent="0.25">
      <c r="A127">
        <v>37501</v>
      </c>
      <c r="B127" t="s">
        <v>28</v>
      </c>
      <c r="C127" s="22">
        <v>0</v>
      </c>
      <c r="D127" s="22">
        <v>0</v>
      </c>
      <c r="E127" s="22">
        <v>500</v>
      </c>
      <c r="F127" s="22">
        <v>500</v>
      </c>
      <c r="G127" s="22">
        <v>500</v>
      </c>
      <c r="H127" s="22">
        <v>500</v>
      </c>
      <c r="I127" s="22">
        <v>500</v>
      </c>
      <c r="J127" s="22">
        <v>500</v>
      </c>
      <c r="K127" s="22">
        <v>500</v>
      </c>
      <c r="L127" s="22">
        <v>500</v>
      </c>
      <c r="M127" s="22">
        <v>0</v>
      </c>
      <c r="N127" s="22">
        <v>0</v>
      </c>
      <c r="O127" s="14">
        <f t="shared" si="37"/>
        <v>4000</v>
      </c>
    </row>
    <row r="128" spans="1:15" ht="15" customHeight="1" x14ac:dyDescent="0.25">
      <c r="A128">
        <v>37601</v>
      </c>
      <c r="B128" t="s">
        <v>157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550</v>
      </c>
      <c r="J128" s="22">
        <v>0</v>
      </c>
      <c r="K128" s="22">
        <v>0</v>
      </c>
      <c r="L128" s="22">
        <v>550</v>
      </c>
      <c r="M128" s="22">
        <v>0</v>
      </c>
      <c r="N128" s="22">
        <v>0</v>
      </c>
      <c r="O128" s="14">
        <f t="shared" si="37"/>
        <v>1100</v>
      </c>
    </row>
    <row r="129" spans="1:17" ht="15" customHeight="1" x14ac:dyDescent="0.25">
      <c r="A129">
        <v>38301</v>
      </c>
      <c r="B129" t="s">
        <v>111</v>
      </c>
      <c r="C129" s="22">
        <v>0</v>
      </c>
      <c r="D129" s="22">
        <v>0</v>
      </c>
      <c r="E129" s="22">
        <v>0</v>
      </c>
      <c r="F129" s="22">
        <v>450</v>
      </c>
      <c r="G129" s="22">
        <v>0</v>
      </c>
      <c r="H129" s="22">
        <v>0</v>
      </c>
      <c r="I129" s="22">
        <v>500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14">
        <f t="shared" si="37"/>
        <v>950</v>
      </c>
    </row>
    <row r="130" spans="1:17" x14ac:dyDescent="0.25">
      <c r="A130">
        <v>39903</v>
      </c>
      <c r="B130" t="s">
        <v>145</v>
      </c>
      <c r="C130" s="22">
        <v>0</v>
      </c>
      <c r="D130" s="22">
        <v>100</v>
      </c>
      <c r="E130" s="22">
        <v>100</v>
      </c>
      <c r="F130" s="22">
        <v>100</v>
      </c>
      <c r="G130" s="22">
        <v>100</v>
      </c>
      <c r="H130" s="22">
        <v>100</v>
      </c>
      <c r="I130" s="22">
        <v>100</v>
      </c>
      <c r="J130" s="22">
        <v>100</v>
      </c>
      <c r="K130" s="22">
        <v>100</v>
      </c>
      <c r="L130" s="22">
        <v>100</v>
      </c>
      <c r="M130" s="22">
        <v>100</v>
      </c>
      <c r="N130" s="22">
        <v>0</v>
      </c>
      <c r="O130" s="14">
        <f t="shared" si="37"/>
        <v>1000</v>
      </c>
      <c r="Q130" s="59"/>
    </row>
    <row r="131" spans="1:17" ht="15.75" customHeight="1" x14ac:dyDescent="0.25">
      <c r="A131" s="6" t="s">
        <v>231</v>
      </c>
      <c r="B131" s="18" t="s">
        <v>159</v>
      </c>
      <c r="C131" s="8">
        <f>C132</f>
        <v>0</v>
      </c>
      <c r="D131" s="8">
        <f t="shared" ref="D131:O131" si="38">D132</f>
        <v>0</v>
      </c>
      <c r="E131" s="8">
        <f t="shared" si="38"/>
        <v>1500</v>
      </c>
      <c r="F131" s="8">
        <f t="shared" si="38"/>
        <v>1500</v>
      </c>
      <c r="G131" s="8">
        <f t="shared" si="38"/>
        <v>1500</v>
      </c>
      <c r="H131" s="8">
        <f t="shared" si="38"/>
        <v>1500</v>
      </c>
      <c r="I131" s="8">
        <f t="shared" si="38"/>
        <v>1500</v>
      </c>
      <c r="J131" s="8">
        <f t="shared" si="38"/>
        <v>1500</v>
      </c>
      <c r="K131" s="8">
        <f t="shared" si="38"/>
        <v>1500</v>
      </c>
      <c r="L131" s="8">
        <f t="shared" si="38"/>
        <v>1500</v>
      </c>
      <c r="M131" s="8">
        <f t="shared" si="38"/>
        <v>1400</v>
      </c>
      <c r="N131" s="8">
        <f t="shared" si="38"/>
        <v>0</v>
      </c>
      <c r="O131" s="8">
        <f t="shared" si="38"/>
        <v>13400</v>
      </c>
    </row>
    <row r="132" spans="1:17" ht="15" customHeight="1" x14ac:dyDescent="0.25">
      <c r="A132" s="10">
        <v>30000</v>
      </c>
      <c r="B132" s="19" t="s">
        <v>23</v>
      </c>
      <c r="C132" s="12">
        <f t="shared" ref="C132:N132" si="39">SUM(C133:C134)</f>
        <v>0</v>
      </c>
      <c r="D132" s="12">
        <f t="shared" si="39"/>
        <v>0</v>
      </c>
      <c r="E132" s="12">
        <f t="shared" si="39"/>
        <v>1500</v>
      </c>
      <c r="F132" s="12">
        <f t="shared" si="39"/>
        <v>1500</v>
      </c>
      <c r="G132" s="12">
        <f t="shared" si="39"/>
        <v>1500</v>
      </c>
      <c r="H132" s="12">
        <f t="shared" si="39"/>
        <v>1500</v>
      </c>
      <c r="I132" s="12">
        <f t="shared" si="39"/>
        <v>1500</v>
      </c>
      <c r="J132" s="12">
        <f t="shared" si="39"/>
        <v>1500</v>
      </c>
      <c r="K132" s="12">
        <f t="shared" si="39"/>
        <v>1500</v>
      </c>
      <c r="L132" s="12">
        <f t="shared" si="39"/>
        <v>1500</v>
      </c>
      <c r="M132" s="12">
        <f t="shared" si="39"/>
        <v>1400</v>
      </c>
      <c r="N132" s="12">
        <f t="shared" si="39"/>
        <v>0</v>
      </c>
      <c r="O132" s="12">
        <f t="shared" ref="O132:O134" si="40">SUM(C132:N132)</f>
        <v>13400</v>
      </c>
    </row>
    <row r="133" spans="1:17" ht="15" customHeight="1" x14ac:dyDescent="0.25">
      <c r="A133">
        <v>36101</v>
      </c>
      <c r="B133" t="s">
        <v>116</v>
      </c>
      <c r="C133" s="45">
        <v>0</v>
      </c>
      <c r="D133" s="45">
        <v>0</v>
      </c>
      <c r="E133" s="45">
        <v>100</v>
      </c>
      <c r="F133" s="45">
        <v>100</v>
      </c>
      <c r="G133" s="45">
        <v>100</v>
      </c>
      <c r="H133" s="45">
        <v>100</v>
      </c>
      <c r="I133" s="45">
        <v>100</v>
      </c>
      <c r="J133" s="45">
        <v>100</v>
      </c>
      <c r="K133" s="45">
        <v>100</v>
      </c>
      <c r="L133" s="45">
        <v>100</v>
      </c>
      <c r="M133" s="45">
        <v>0</v>
      </c>
      <c r="N133" s="45">
        <v>0</v>
      </c>
      <c r="O133" s="14">
        <f t="shared" si="40"/>
        <v>800</v>
      </c>
    </row>
    <row r="134" spans="1:17" ht="15" customHeight="1" x14ac:dyDescent="0.25">
      <c r="A134">
        <v>37501</v>
      </c>
      <c r="B134" t="s">
        <v>28</v>
      </c>
      <c r="C134" s="45">
        <v>0</v>
      </c>
      <c r="D134" s="45">
        <v>0</v>
      </c>
      <c r="E134" s="45">
        <v>1400</v>
      </c>
      <c r="F134" s="45">
        <v>1400</v>
      </c>
      <c r="G134" s="45">
        <v>1400</v>
      </c>
      <c r="H134" s="45">
        <v>1400</v>
      </c>
      <c r="I134" s="45">
        <v>1400</v>
      </c>
      <c r="J134" s="45">
        <v>1400</v>
      </c>
      <c r="K134" s="45">
        <v>1400</v>
      </c>
      <c r="L134" s="45">
        <v>1400</v>
      </c>
      <c r="M134" s="45">
        <v>1400</v>
      </c>
      <c r="N134" s="45">
        <v>0</v>
      </c>
      <c r="O134" s="14">
        <f t="shared" si="40"/>
        <v>12600</v>
      </c>
    </row>
    <row r="135" spans="1:17" ht="15.75" customHeight="1" x14ac:dyDescent="0.25">
      <c r="A135" s="3" t="s">
        <v>161</v>
      </c>
      <c r="B135" s="17" t="s">
        <v>162</v>
      </c>
      <c r="C135" s="4">
        <f>C136</f>
        <v>0</v>
      </c>
      <c r="D135" s="4">
        <f t="shared" ref="D135:O136" si="41">D136</f>
        <v>6200</v>
      </c>
      <c r="E135" s="4">
        <f t="shared" si="41"/>
        <v>29700</v>
      </c>
      <c r="F135" s="4">
        <f t="shared" si="41"/>
        <v>18200</v>
      </c>
      <c r="G135" s="4">
        <f t="shared" si="41"/>
        <v>17200</v>
      </c>
      <c r="H135" s="4">
        <f t="shared" si="41"/>
        <v>14200</v>
      </c>
      <c r="I135" s="4">
        <f t="shared" si="41"/>
        <v>17200</v>
      </c>
      <c r="J135" s="4">
        <f t="shared" si="41"/>
        <v>14200</v>
      </c>
      <c r="K135" s="4">
        <f t="shared" si="41"/>
        <v>17200</v>
      </c>
      <c r="L135" s="4">
        <f t="shared" si="41"/>
        <v>14200</v>
      </c>
      <c r="M135" s="4">
        <f t="shared" si="41"/>
        <v>17200</v>
      </c>
      <c r="N135" s="4">
        <f t="shared" si="41"/>
        <v>5000</v>
      </c>
      <c r="O135" s="4">
        <f t="shared" si="41"/>
        <v>170500</v>
      </c>
    </row>
    <row r="136" spans="1:17" ht="15.75" customHeight="1" x14ac:dyDescent="0.25">
      <c r="A136" s="6" t="s">
        <v>232</v>
      </c>
      <c r="B136" s="18" t="s">
        <v>32</v>
      </c>
      <c r="C136" s="8">
        <f>C137</f>
        <v>0</v>
      </c>
      <c r="D136" s="8">
        <f t="shared" si="41"/>
        <v>6200</v>
      </c>
      <c r="E136" s="8">
        <f t="shared" si="41"/>
        <v>29700</v>
      </c>
      <c r="F136" s="8">
        <f t="shared" si="41"/>
        <v>18200</v>
      </c>
      <c r="G136" s="8">
        <f t="shared" si="41"/>
        <v>17200</v>
      </c>
      <c r="H136" s="8">
        <f t="shared" si="41"/>
        <v>14200</v>
      </c>
      <c r="I136" s="8">
        <f t="shared" si="41"/>
        <v>17200</v>
      </c>
      <c r="J136" s="8">
        <f t="shared" si="41"/>
        <v>14200</v>
      </c>
      <c r="K136" s="8">
        <f t="shared" si="41"/>
        <v>17200</v>
      </c>
      <c r="L136" s="8">
        <f t="shared" si="41"/>
        <v>14200</v>
      </c>
      <c r="M136" s="8">
        <f t="shared" si="41"/>
        <v>17200</v>
      </c>
      <c r="N136" s="8">
        <f t="shared" si="41"/>
        <v>5000</v>
      </c>
      <c r="O136" s="8">
        <f t="shared" si="41"/>
        <v>170500</v>
      </c>
    </row>
    <row r="137" spans="1:17" ht="15" customHeight="1" x14ac:dyDescent="0.25">
      <c r="A137" s="10">
        <v>30000</v>
      </c>
      <c r="B137" s="19" t="s">
        <v>23</v>
      </c>
      <c r="C137" s="12">
        <f t="shared" ref="C137:N137" si="42">SUM(C138:C143)</f>
        <v>0</v>
      </c>
      <c r="D137" s="12">
        <f t="shared" si="42"/>
        <v>6200</v>
      </c>
      <c r="E137" s="12">
        <f t="shared" si="42"/>
        <v>29700</v>
      </c>
      <c r="F137" s="12">
        <f t="shared" si="42"/>
        <v>18200</v>
      </c>
      <c r="G137" s="12">
        <f t="shared" si="42"/>
        <v>17200</v>
      </c>
      <c r="H137" s="12">
        <f t="shared" si="42"/>
        <v>14200</v>
      </c>
      <c r="I137" s="12">
        <f t="shared" si="42"/>
        <v>17200</v>
      </c>
      <c r="J137" s="12">
        <f t="shared" si="42"/>
        <v>14200</v>
      </c>
      <c r="K137" s="12">
        <f t="shared" si="42"/>
        <v>17200</v>
      </c>
      <c r="L137" s="12">
        <f t="shared" si="42"/>
        <v>14200</v>
      </c>
      <c r="M137" s="12">
        <f t="shared" si="42"/>
        <v>17200</v>
      </c>
      <c r="N137" s="12">
        <f t="shared" si="42"/>
        <v>5000</v>
      </c>
      <c r="O137" s="12">
        <f t="shared" ref="O137:O143" si="43">SUM(C137:N137)</f>
        <v>170500</v>
      </c>
    </row>
    <row r="138" spans="1:17" s="41" customFormat="1" ht="15" customHeight="1" x14ac:dyDescent="0.25">
      <c r="A138" s="41">
        <v>32302</v>
      </c>
      <c r="B138" s="41" t="s">
        <v>91</v>
      </c>
      <c r="C138" s="49">
        <v>0</v>
      </c>
      <c r="D138" s="49">
        <v>0</v>
      </c>
      <c r="E138" s="54">
        <v>8000</v>
      </c>
      <c r="F138" s="54">
        <v>8000</v>
      </c>
      <c r="G138" s="54">
        <v>4000</v>
      </c>
      <c r="H138" s="54">
        <v>4000</v>
      </c>
      <c r="I138" s="54">
        <v>4000</v>
      </c>
      <c r="J138" s="54">
        <v>4000</v>
      </c>
      <c r="K138" s="54">
        <v>4000</v>
      </c>
      <c r="L138" s="54">
        <v>4000</v>
      </c>
      <c r="M138" s="54">
        <v>4000</v>
      </c>
      <c r="N138" s="54">
        <v>0</v>
      </c>
      <c r="O138" s="14">
        <f t="shared" si="43"/>
        <v>44000</v>
      </c>
    </row>
    <row r="139" spans="1:17" s="41" customFormat="1" ht="15" customHeight="1" x14ac:dyDescent="0.25">
      <c r="A139" s="41">
        <v>35301</v>
      </c>
      <c r="B139" s="41" t="s">
        <v>38</v>
      </c>
      <c r="C139" s="49">
        <v>0</v>
      </c>
      <c r="D139" s="49">
        <v>0</v>
      </c>
      <c r="E139" s="54">
        <v>1000</v>
      </c>
      <c r="F139" s="54">
        <v>1000</v>
      </c>
      <c r="G139" s="54">
        <v>1000</v>
      </c>
      <c r="H139" s="54">
        <v>1000</v>
      </c>
      <c r="I139" s="54">
        <v>1000</v>
      </c>
      <c r="J139" s="54">
        <v>1000</v>
      </c>
      <c r="K139" s="54">
        <v>1000</v>
      </c>
      <c r="L139" s="54">
        <v>1000</v>
      </c>
      <c r="M139" s="54">
        <v>1000</v>
      </c>
      <c r="N139" s="54">
        <v>0</v>
      </c>
      <c r="O139" s="14">
        <f t="shared" si="43"/>
        <v>9000</v>
      </c>
    </row>
    <row r="140" spans="1:17" s="41" customFormat="1" ht="15" customHeight="1" x14ac:dyDescent="0.25">
      <c r="A140" s="41">
        <v>35501</v>
      </c>
      <c r="B140" s="41" t="s">
        <v>39</v>
      </c>
      <c r="C140" s="49">
        <v>0</v>
      </c>
      <c r="D140" s="54">
        <v>0</v>
      </c>
      <c r="E140" s="54">
        <v>12000</v>
      </c>
      <c r="F140" s="54">
        <v>6000</v>
      </c>
      <c r="G140" s="54">
        <v>6000</v>
      </c>
      <c r="H140" s="54">
        <v>6000</v>
      </c>
      <c r="I140" s="54">
        <v>6000</v>
      </c>
      <c r="J140" s="54">
        <v>6000</v>
      </c>
      <c r="K140" s="54">
        <v>6000</v>
      </c>
      <c r="L140" s="54">
        <v>6000</v>
      </c>
      <c r="M140" s="54">
        <v>6000</v>
      </c>
      <c r="N140" s="54">
        <v>0</v>
      </c>
      <c r="O140" s="14">
        <f t="shared" si="43"/>
        <v>60000</v>
      </c>
    </row>
    <row r="141" spans="1:17" s="41" customFormat="1" ht="15" customHeight="1" x14ac:dyDescent="0.25">
      <c r="A141" s="41">
        <v>35901</v>
      </c>
      <c r="B141" s="41" t="s">
        <v>50</v>
      </c>
      <c r="C141" s="49">
        <v>0</v>
      </c>
      <c r="D141" s="49">
        <v>0</v>
      </c>
      <c r="E141" s="54">
        <v>4500</v>
      </c>
      <c r="F141" s="54">
        <v>0</v>
      </c>
      <c r="G141" s="54">
        <v>3000</v>
      </c>
      <c r="H141" s="54">
        <v>0</v>
      </c>
      <c r="I141" s="54">
        <v>3000</v>
      </c>
      <c r="J141" s="54">
        <v>0</v>
      </c>
      <c r="K141" s="54">
        <v>3000</v>
      </c>
      <c r="L141" s="54">
        <v>0</v>
      </c>
      <c r="M141" s="54">
        <v>3000</v>
      </c>
      <c r="N141" s="54">
        <v>0</v>
      </c>
      <c r="O141" s="14">
        <f t="shared" si="43"/>
        <v>16500</v>
      </c>
    </row>
    <row r="142" spans="1:17" ht="15" customHeight="1" x14ac:dyDescent="0.25">
      <c r="A142">
        <v>37501</v>
      </c>
      <c r="B142" t="s">
        <v>28</v>
      </c>
      <c r="C142" s="22">
        <v>0</v>
      </c>
      <c r="D142" s="22">
        <v>5000</v>
      </c>
      <c r="E142" s="23">
        <v>3000</v>
      </c>
      <c r="F142" s="23">
        <v>2000</v>
      </c>
      <c r="G142" s="23">
        <v>2000</v>
      </c>
      <c r="H142" s="23">
        <v>2000</v>
      </c>
      <c r="I142" s="23">
        <v>2000</v>
      </c>
      <c r="J142" s="23">
        <v>2000</v>
      </c>
      <c r="K142" s="23">
        <v>2000</v>
      </c>
      <c r="L142" s="23">
        <v>2000</v>
      </c>
      <c r="M142" s="23">
        <v>2000</v>
      </c>
      <c r="N142" s="23">
        <v>5000</v>
      </c>
      <c r="O142" s="14">
        <f t="shared" si="43"/>
        <v>29000</v>
      </c>
    </row>
    <row r="143" spans="1:17" x14ac:dyDescent="0.25">
      <c r="A143">
        <v>39903</v>
      </c>
      <c r="B143" t="s">
        <v>29</v>
      </c>
      <c r="C143" s="22">
        <v>0</v>
      </c>
      <c r="D143" s="22">
        <v>1200</v>
      </c>
      <c r="E143" s="23">
        <v>1200</v>
      </c>
      <c r="F143" s="23">
        <v>1200</v>
      </c>
      <c r="G143" s="23">
        <v>1200</v>
      </c>
      <c r="H143" s="23">
        <v>1200</v>
      </c>
      <c r="I143" s="23">
        <v>1200</v>
      </c>
      <c r="J143" s="23">
        <v>1200</v>
      </c>
      <c r="K143" s="23">
        <v>1200</v>
      </c>
      <c r="L143" s="23">
        <v>1200</v>
      </c>
      <c r="M143" s="23">
        <v>1200</v>
      </c>
      <c r="N143" s="23">
        <v>0</v>
      </c>
      <c r="O143" s="14">
        <f t="shared" si="43"/>
        <v>12000</v>
      </c>
    </row>
    <row r="144" spans="1:17" x14ac:dyDescent="0.25">
      <c r="P144" s="61"/>
    </row>
  </sheetData>
  <autoFilter ref="A5:O143"/>
  <mergeCells count="14">
    <mergeCell ref="L3:L4"/>
    <mergeCell ref="M3:M4"/>
    <mergeCell ref="N3:N4"/>
    <mergeCell ref="O3:O4"/>
    <mergeCell ref="D1:O2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zoomScaleNormal="100" workbookViewId="0">
      <selection activeCell="O5" sqref="O5"/>
    </sheetView>
  </sheetViews>
  <sheetFormatPr baseColWidth="10" defaultRowHeight="15" x14ac:dyDescent="0.25"/>
  <cols>
    <col min="1" max="1" width="17.7109375" bestFit="1" customWidth="1"/>
    <col min="2" max="2" width="44.28515625" bestFit="1" customWidth="1"/>
    <col min="3" max="3" width="15.85546875" style="13" customWidth="1"/>
    <col min="4" max="4" width="14.85546875" style="13" bestFit="1" customWidth="1"/>
    <col min="5" max="13" width="13.5703125" style="13" customWidth="1"/>
    <col min="14" max="14" width="11.85546875" style="13" customWidth="1"/>
    <col min="15" max="15" width="18.42578125" style="13" bestFit="1" customWidth="1"/>
    <col min="16" max="16" width="12.5703125" bestFit="1" customWidth="1"/>
  </cols>
  <sheetData>
    <row r="1" spans="1:16" ht="26.25" customHeight="1" x14ac:dyDescent="0.25">
      <c r="A1" s="29"/>
      <c r="B1" s="30"/>
      <c r="C1" s="31"/>
      <c r="D1" s="63" t="s">
        <v>204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6" ht="35.25" customHeight="1" x14ac:dyDescent="0.25">
      <c r="A2" s="29"/>
      <c r="B2" s="32"/>
      <c r="C2" s="33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6" ht="15.75" x14ac:dyDescent="0.25">
      <c r="A3" s="28" t="s">
        <v>166</v>
      </c>
      <c r="B3" s="27"/>
      <c r="C3" s="62" t="s">
        <v>1</v>
      </c>
      <c r="D3" s="62" t="s">
        <v>2</v>
      </c>
      <c r="E3" s="62" t="s">
        <v>3</v>
      </c>
      <c r="F3" s="62" t="s">
        <v>4</v>
      </c>
      <c r="G3" s="62" t="s">
        <v>5</v>
      </c>
      <c r="H3" s="62" t="s">
        <v>6</v>
      </c>
      <c r="I3" s="62" t="s">
        <v>7</v>
      </c>
      <c r="J3" s="62" t="s">
        <v>8</v>
      </c>
      <c r="K3" s="62" t="s">
        <v>9</v>
      </c>
      <c r="L3" s="62" t="s">
        <v>10</v>
      </c>
      <c r="M3" s="62" t="s">
        <v>11</v>
      </c>
      <c r="N3" s="62" t="s">
        <v>12</v>
      </c>
      <c r="O3" s="62" t="s">
        <v>13</v>
      </c>
    </row>
    <row r="4" spans="1:16" ht="21" x14ac:dyDescent="0.35">
      <c r="A4" s="1" t="s">
        <v>167</v>
      </c>
      <c r="B4" s="55" t="s">
        <v>203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6" ht="18.75" x14ac:dyDescent="0.25">
      <c r="A5" s="34"/>
      <c r="B5" s="35" t="s">
        <v>14</v>
      </c>
      <c r="C5" s="57">
        <f>C6</f>
        <v>0</v>
      </c>
      <c r="D5" s="57">
        <f t="shared" ref="D5:O5" si="0">D6</f>
        <v>130000</v>
      </c>
      <c r="E5" s="57">
        <f t="shared" si="0"/>
        <v>115000</v>
      </c>
      <c r="F5" s="57">
        <f t="shared" si="0"/>
        <v>115000</v>
      </c>
      <c r="G5" s="57">
        <f t="shared" si="0"/>
        <v>115000</v>
      </c>
      <c r="H5" s="57">
        <f t="shared" si="0"/>
        <v>115000</v>
      </c>
      <c r="I5" s="57">
        <f t="shared" si="0"/>
        <v>115000</v>
      </c>
      <c r="J5" s="57">
        <f t="shared" si="0"/>
        <v>115000</v>
      </c>
      <c r="K5" s="57">
        <f t="shared" si="0"/>
        <v>115000</v>
      </c>
      <c r="L5" s="57">
        <f t="shared" si="0"/>
        <v>115000</v>
      </c>
      <c r="M5" s="57">
        <f t="shared" si="0"/>
        <v>130000</v>
      </c>
      <c r="N5" s="57">
        <f t="shared" si="0"/>
        <v>0</v>
      </c>
      <c r="O5" s="36">
        <f t="shared" si="0"/>
        <v>1180000</v>
      </c>
    </row>
    <row r="6" spans="1:16" ht="15.75" customHeight="1" x14ac:dyDescent="0.25">
      <c r="A6" s="3" t="s">
        <v>161</v>
      </c>
      <c r="B6" s="17" t="s">
        <v>162</v>
      </c>
      <c r="C6" s="4">
        <f>C7+C10</f>
        <v>0</v>
      </c>
      <c r="D6" s="4">
        <f t="shared" ref="D6:O6" si="1">D7+D10</f>
        <v>130000</v>
      </c>
      <c r="E6" s="4">
        <f t="shared" si="1"/>
        <v>115000</v>
      </c>
      <c r="F6" s="4">
        <f t="shared" si="1"/>
        <v>115000</v>
      </c>
      <c r="G6" s="4">
        <f t="shared" si="1"/>
        <v>115000</v>
      </c>
      <c r="H6" s="4">
        <f t="shared" si="1"/>
        <v>115000</v>
      </c>
      <c r="I6" s="4">
        <f t="shared" si="1"/>
        <v>115000</v>
      </c>
      <c r="J6" s="4">
        <f t="shared" si="1"/>
        <v>115000</v>
      </c>
      <c r="K6" s="4">
        <f t="shared" si="1"/>
        <v>115000</v>
      </c>
      <c r="L6" s="4">
        <f t="shared" si="1"/>
        <v>115000</v>
      </c>
      <c r="M6" s="4">
        <f t="shared" si="1"/>
        <v>130000</v>
      </c>
      <c r="N6" s="4">
        <f t="shared" si="1"/>
        <v>0</v>
      </c>
      <c r="O6" s="4">
        <f t="shared" si="1"/>
        <v>1180000</v>
      </c>
    </row>
    <row r="7" spans="1:16" ht="15.75" customHeight="1" x14ac:dyDescent="0.25">
      <c r="A7" s="6" t="s">
        <v>233</v>
      </c>
      <c r="B7" s="18" t="s">
        <v>164</v>
      </c>
      <c r="C7" s="8">
        <f>C8</f>
        <v>0</v>
      </c>
      <c r="D7" s="8">
        <f t="shared" ref="D7:O7" si="2">D8</f>
        <v>30000</v>
      </c>
      <c r="E7" s="8">
        <f t="shared" si="2"/>
        <v>15000</v>
      </c>
      <c r="F7" s="8">
        <f t="shared" si="2"/>
        <v>15000</v>
      </c>
      <c r="G7" s="8">
        <f t="shared" si="2"/>
        <v>15000</v>
      </c>
      <c r="H7" s="8">
        <f t="shared" si="2"/>
        <v>15000</v>
      </c>
      <c r="I7" s="8">
        <f t="shared" si="2"/>
        <v>15000</v>
      </c>
      <c r="J7" s="8">
        <f t="shared" si="2"/>
        <v>15000</v>
      </c>
      <c r="K7" s="8">
        <f t="shared" si="2"/>
        <v>15000</v>
      </c>
      <c r="L7" s="8">
        <f t="shared" si="2"/>
        <v>15000</v>
      </c>
      <c r="M7" s="8">
        <f t="shared" si="2"/>
        <v>30000</v>
      </c>
      <c r="N7" s="8">
        <f t="shared" si="2"/>
        <v>0</v>
      </c>
      <c r="O7" s="8">
        <f t="shared" si="2"/>
        <v>180000</v>
      </c>
    </row>
    <row r="8" spans="1:16" ht="15" customHeight="1" x14ac:dyDescent="0.25">
      <c r="A8" s="10">
        <v>40000</v>
      </c>
      <c r="B8" s="19" t="s">
        <v>169</v>
      </c>
      <c r="C8" s="12">
        <f>C9</f>
        <v>0</v>
      </c>
      <c r="D8" s="12">
        <f t="shared" ref="D8:N8" si="3">D9</f>
        <v>30000</v>
      </c>
      <c r="E8" s="12">
        <f t="shared" si="3"/>
        <v>15000</v>
      </c>
      <c r="F8" s="12">
        <f t="shared" si="3"/>
        <v>15000</v>
      </c>
      <c r="G8" s="12">
        <f t="shared" si="3"/>
        <v>15000</v>
      </c>
      <c r="H8" s="12">
        <f t="shared" si="3"/>
        <v>15000</v>
      </c>
      <c r="I8" s="12">
        <f t="shared" si="3"/>
        <v>15000</v>
      </c>
      <c r="J8" s="12">
        <f t="shared" si="3"/>
        <v>15000</v>
      </c>
      <c r="K8" s="12">
        <f t="shared" si="3"/>
        <v>15000</v>
      </c>
      <c r="L8" s="12">
        <f t="shared" si="3"/>
        <v>15000</v>
      </c>
      <c r="M8" s="12">
        <f t="shared" si="3"/>
        <v>30000</v>
      </c>
      <c r="N8" s="12">
        <f t="shared" si="3"/>
        <v>0</v>
      </c>
      <c r="O8" s="12">
        <f t="shared" ref="O8:O9" si="4">SUM(C8:N8)</f>
        <v>180000</v>
      </c>
    </row>
    <row r="9" spans="1:16" ht="15" customHeight="1" x14ac:dyDescent="0.25">
      <c r="A9" s="41">
        <v>44105</v>
      </c>
      <c r="B9" s="41" t="s">
        <v>201</v>
      </c>
      <c r="C9" s="49">
        <v>0</v>
      </c>
      <c r="D9" s="49">
        <v>30000</v>
      </c>
      <c r="E9" s="49">
        <v>15000</v>
      </c>
      <c r="F9" s="49">
        <v>15000</v>
      </c>
      <c r="G9" s="49">
        <v>15000</v>
      </c>
      <c r="H9" s="49">
        <v>15000</v>
      </c>
      <c r="I9" s="49">
        <v>15000</v>
      </c>
      <c r="J9" s="49">
        <v>15000</v>
      </c>
      <c r="K9" s="49">
        <v>15000</v>
      </c>
      <c r="L9" s="49">
        <v>15000</v>
      </c>
      <c r="M9" s="49">
        <v>30000</v>
      </c>
      <c r="N9" s="49">
        <v>0</v>
      </c>
      <c r="O9" s="14">
        <f t="shared" si="4"/>
        <v>180000</v>
      </c>
    </row>
    <row r="10" spans="1:16" ht="15.75" customHeight="1" x14ac:dyDescent="0.25">
      <c r="A10" s="6" t="s">
        <v>234</v>
      </c>
      <c r="B10" s="18" t="s">
        <v>202</v>
      </c>
      <c r="C10" s="8">
        <f>C11+C13</f>
        <v>0</v>
      </c>
      <c r="D10" s="8">
        <f t="shared" ref="D10:O10" si="5">D11+D13</f>
        <v>100000</v>
      </c>
      <c r="E10" s="8">
        <f t="shared" si="5"/>
        <v>100000</v>
      </c>
      <c r="F10" s="8">
        <f t="shared" si="5"/>
        <v>100000</v>
      </c>
      <c r="G10" s="8">
        <f t="shared" si="5"/>
        <v>100000</v>
      </c>
      <c r="H10" s="8">
        <f t="shared" si="5"/>
        <v>100000</v>
      </c>
      <c r="I10" s="8">
        <f t="shared" si="5"/>
        <v>100000</v>
      </c>
      <c r="J10" s="8">
        <f t="shared" si="5"/>
        <v>100000</v>
      </c>
      <c r="K10" s="8">
        <f t="shared" si="5"/>
        <v>100000</v>
      </c>
      <c r="L10" s="8">
        <f t="shared" si="5"/>
        <v>100000</v>
      </c>
      <c r="M10" s="8">
        <f t="shared" si="5"/>
        <v>100000</v>
      </c>
      <c r="N10" s="8">
        <f t="shared" si="5"/>
        <v>0</v>
      </c>
      <c r="O10" s="8">
        <f t="shared" si="5"/>
        <v>1000000</v>
      </c>
    </row>
    <row r="11" spans="1:16" ht="15" customHeight="1" x14ac:dyDescent="0.25">
      <c r="A11" s="10">
        <v>40000</v>
      </c>
      <c r="B11" s="19" t="s">
        <v>169</v>
      </c>
      <c r="C11" s="12">
        <f>C12</f>
        <v>0</v>
      </c>
      <c r="D11" s="12">
        <f t="shared" ref="D11:N11" si="6">D12</f>
        <v>100000</v>
      </c>
      <c r="E11" s="12">
        <f t="shared" si="6"/>
        <v>100000</v>
      </c>
      <c r="F11" s="12">
        <f t="shared" si="6"/>
        <v>100000</v>
      </c>
      <c r="G11" s="12">
        <f t="shared" si="6"/>
        <v>100000</v>
      </c>
      <c r="H11" s="12">
        <f t="shared" si="6"/>
        <v>100000</v>
      </c>
      <c r="I11" s="12">
        <f t="shared" si="6"/>
        <v>100000</v>
      </c>
      <c r="J11" s="12">
        <f t="shared" si="6"/>
        <v>100000</v>
      </c>
      <c r="K11" s="12">
        <f t="shared" si="6"/>
        <v>100000</v>
      </c>
      <c r="L11" s="12">
        <f t="shared" si="6"/>
        <v>100000</v>
      </c>
      <c r="M11" s="12">
        <f t="shared" si="6"/>
        <v>100000</v>
      </c>
      <c r="N11" s="12">
        <f t="shared" si="6"/>
        <v>0</v>
      </c>
      <c r="O11" s="12">
        <f>SUM(C11:N11)</f>
        <v>1000000</v>
      </c>
    </row>
    <row r="12" spans="1:16" ht="15" customHeight="1" x14ac:dyDescent="0.25">
      <c r="A12" s="41">
        <v>44105</v>
      </c>
      <c r="B12" s="41" t="s">
        <v>170</v>
      </c>
      <c r="C12" s="49">
        <v>0</v>
      </c>
      <c r="D12" s="49">
        <v>100000</v>
      </c>
      <c r="E12" s="49">
        <v>100000</v>
      </c>
      <c r="F12" s="49">
        <v>100000</v>
      </c>
      <c r="G12" s="49">
        <v>100000</v>
      </c>
      <c r="H12" s="49">
        <v>100000</v>
      </c>
      <c r="I12" s="49">
        <v>100000</v>
      </c>
      <c r="J12" s="49">
        <v>100000</v>
      </c>
      <c r="K12" s="49">
        <v>100000</v>
      </c>
      <c r="L12" s="49">
        <v>100000</v>
      </c>
      <c r="M12" s="49">
        <v>100000</v>
      </c>
      <c r="N12" s="49">
        <v>0</v>
      </c>
      <c r="O12" s="14">
        <f>SUM(C12:N12)</f>
        <v>1000000</v>
      </c>
    </row>
    <row r="13" spans="1:16" x14ac:dyDescent="0.25">
      <c r="P13" s="61"/>
    </row>
  </sheetData>
  <autoFilter ref="A5:O12"/>
  <mergeCells count="14">
    <mergeCell ref="L3:L4"/>
    <mergeCell ref="M3:M4"/>
    <mergeCell ref="N3:N4"/>
    <mergeCell ref="O3:O4"/>
    <mergeCell ref="D1:O2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Normal="100" workbookViewId="0">
      <selection activeCell="B28" sqref="B28"/>
    </sheetView>
  </sheetViews>
  <sheetFormatPr baseColWidth="10" defaultRowHeight="15" x14ac:dyDescent="0.25"/>
  <cols>
    <col min="1" max="1" width="17.7109375" bestFit="1" customWidth="1"/>
    <col min="2" max="2" width="44.28515625" bestFit="1" customWidth="1"/>
    <col min="3" max="3" width="15.85546875" style="13" customWidth="1"/>
    <col min="4" max="4" width="14.85546875" style="13" bestFit="1" customWidth="1"/>
    <col min="5" max="13" width="13.5703125" style="13" customWidth="1"/>
    <col min="14" max="14" width="11.85546875" style="13" customWidth="1"/>
    <col min="15" max="15" width="18.42578125" style="13" bestFit="1" customWidth="1"/>
    <col min="16" max="16" width="13.140625" bestFit="1" customWidth="1"/>
  </cols>
  <sheetData>
    <row r="1" spans="1:16" ht="26.25" customHeight="1" x14ac:dyDescent="0.25">
      <c r="A1" s="29"/>
      <c r="B1" s="30"/>
      <c r="C1" s="31"/>
      <c r="D1" s="63" t="s">
        <v>204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6" ht="35.25" customHeight="1" x14ac:dyDescent="0.25">
      <c r="A2" s="29"/>
      <c r="B2" s="32"/>
      <c r="C2" s="33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6" ht="15.75" x14ac:dyDescent="0.25">
      <c r="A3" s="28" t="s">
        <v>166</v>
      </c>
      <c r="B3" s="27"/>
      <c r="C3" s="62" t="s">
        <v>1</v>
      </c>
      <c r="D3" s="62" t="s">
        <v>2</v>
      </c>
      <c r="E3" s="62" t="s">
        <v>3</v>
      </c>
      <c r="F3" s="62" t="s">
        <v>4</v>
      </c>
      <c r="G3" s="62" t="s">
        <v>5</v>
      </c>
      <c r="H3" s="62" t="s">
        <v>6</v>
      </c>
      <c r="I3" s="62" t="s">
        <v>7</v>
      </c>
      <c r="J3" s="62" t="s">
        <v>8</v>
      </c>
      <c r="K3" s="62" t="s">
        <v>9</v>
      </c>
      <c r="L3" s="62" t="s">
        <v>10</v>
      </c>
      <c r="M3" s="62" t="s">
        <v>11</v>
      </c>
      <c r="N3" s="62" t="s">
        <v>12</v>
      </c>
      <c r="O3" s="62" t="s">
        <v>13</v>
      </c>
    </row>
    <row r="4" spans="1:16" ht="21" x14ac:dyDescent="0.35">
      <c r="A4" s="1" t="s">
        <v>167</v>
      </c>
      <c r="B4" s="55" t="s">
        <v>203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6" ht="18.75" x14ac:dyDescent="0.25">
      <c r="A5" s="34"/>
      <c r="B5" s="35" t="s">
        <v>14</v>
      </c>
      <c r="C5" s="57">
        <f>C6+C14</f>
        <v>0</v>
      </c>
      <c r="D5" s="57">
        <f t="shared" ref="D5:O5" si="0">D6+D14</f>
        <v>0</v>
      </c>
      <c r="E5" s="57">
        <f t="shared" si="0"/>
        <v>150000</v>
      </c>
      <c r="F5" s="57">
        <f t="shared" si="0"/>
        <v>125000</v>
      </c>
      <c r="G5" s="57">
        <f t="shared" si="0"/>
        <v>30000</v>
      </c>
      <c r="H5" s="57">
        <f t="shared" si="0"/>
        <v>20000</v>
      </c>
      <c r="I5" s="57">
        <f t="shared" si="0"/>
        <v>10000</v>
      </c>
      <c r="J5" s="57">
        <f t="shared" si="0"/>
        <v>0</v>
      </c>
      <c r="K5" s="57">
        <f t="shared" si="0"/>
        <v>0</v>
      </c>
      <c r="L5" s="57">
        <f t="shared" si="0"/>
        <v>0</v>
      </c>
      <c r="M5" s="57">
        <f t="shared" si="0"/>
        <v>0</v>
      </c>
      <c r="N5" s="57">
        <f t="shared" si="0"/>
        <v>0</v>
      </c>
      <c r="O5" s="36">
        <f t="shared" si="0"/>
        <v>335000</v>
      </c>
      <c r="P5" s="59"/>
    </row>
    <row r="6" spans="1:16" ht="18.75" customHeight="1" x14ac:dyDescent="0.25">
      <c r="A6" s="3" t="s">
        <v>53</v>
      </c>
      <c r="B6" s="2" t="s">
        <v>54</v>
      </c>
      <c r="C6" s="4">
        <f>C7</f>
        <v>0</v>
      </c>
      <c r="D6" s="4">
        <f t="shared" ref="D6:O7" si="1">D7</f>
        <v>0</v>
      </c>
      <c r="E6" s="4">
        <f t="shared" si="1"/>
        <v>150000</v>
      </c>
      <c r="F6" s="4">
        <f t="shared" si="1"/>
        <v>95000</v>
      </c>
      <c r="G6" s="4">
        <f t="shared" si="1"/>
        <v>30000</v>
      </c>
      <c r="H6" s="4">
        <f t="shared" si="1"/>
        <v>0</v>
      </c>
      <c r="I6" s="4">
        <f t="shared" si="1"/>
        <v>10000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si="1"/>
        <v>285000</v>
      </c>
    </row>
    <row r="7" spans="1:16" ht="15.75" customHeight="1" x14ac:dyDescent="0.25">
      <c r="A7" s="6" t="s">
        <v>213</v>
      </c>
      <c r="B7" s="7" t="s">
        <v>55</v>
      </c>
      <c r="C7" s="8">
        <f>C8</f>
        <v>0</v>
      </c>
      <c r="D7" s="8">
        <f t="shared" si="1"/>
        <v>0</v>
      </c>
      <c r="E7" s="8">
        <f t="shared" si="1"/>
        <v>150000</v>
      </c>
      <c r="F7" s="8">
        <f t="shared" si="1"/>
        <v>95000</v>
      </c>
      <c r="G7" s="8">
        <f t="shared" si="1"/>
        <v>30000</v>
      </c>
      <c r="H7" s="8">
        <f t="shared" si="1"/>
        <v>0</v>
      </c>
      <c r="I7" s="8">
        <f t="shared" si="1"/>
        <v>10000</v>
      </c>
      <c r="J7" s="8">
        <f t="shared" si="1"/>
        <v>0</v>
      </c>
      <c r="K7" s="8">
        <f t="shared" si="1"/>
        <v>0</v>
      </c>
      <c r="L7" s="8">
        <f t="shared" si="1"/>
        <v>0</v>
      </c>
      <c r="M7" s="8">
        <f t="shared" si="1"/>
        <v>0</v>
      </c>
      <c r="N7" s="8">
        <f t="shared" si="1"/>
        <v>0</v>
      </c>
      <c r="O7" s="8">
        <f t="shared" si="1"/>
        <v>285000</v>
      </c>
    </row>
    <row r="8" spans="1:16" ht="15.75" customHeight="1" x14ac:dyDescent="0.25">
      <c r="A8" s="10">
        <v>50000</v>
      </c>
      <c r="B8" s="11" t="s">
        <v>30</v>
      </c>
      <c r="C8" s="12">
        <f>SUM(C9:C13)</f>
        <v>0</v>
      </c>
      <c r="D8" s="12">
        <f t="shared" ref="D8:N8" si="2">SUM(D9:D13)</f>
        <v>0</v>
      </c>
      <c r="E8" s="12">
        <f t="shared" si="2"/>
        <v>150000</v>
      </c>
      <c r="F8" s="12">
        <f t="shared" si="2"/>
        <v>95000</v>
      </c>
      <c r="G8" s="12">
        <f t="shared" si="2"/>
        <v>30000</v>
      </c>
      <c r="H8" s="12">
        <f t="shared" si="2"/>
        <v>0</v>
      </c>
      <c r="I8" s="12">
        <f t="shared" si="2"/>
        <v>10000</v>
      </c>
      <c r="J8" s="12">
        <f t="shared" si="2"/>
        <v>0</v>
      </c>
      <c r="K8" s="12">
        <f t="shared" si="2"/>
        <v>0</v>
      </c>
      <c r="L8" s="12">
        <f t="shared" si="2"/>
        <v>0</v>
      </c>
      <c r="M8" s="12">
        <f t="shared" si="2"/>
        <v>0</v>
      </c>
      <c r="N8" s="12">
        <f t="shared" si="2"/>
        <v>0</v>
      </c>
      <c r="O8" s="15">
        <f t="shared" ref="O6:O13" si="3">SUM(C8:N8)</f>
        <v>285000</v>
      </c>
    </row>
    <row r="9" spans="1:16" ht="15" customHeight="1" x14ac:dyDescent="0.25">
      <c r="A9" s="16" t="s">
        <v>112</v>
      </c>
      <c r="B9" t="s">
        <v>113</v>
      </c>
      <c r="C9" s="13">
        <v>0</v>
      </c>
      <c r="D9" s="13">
        <v>0</v>
      </c>
      <c r="E9" s="13">
        <v>15000</v>
      </c>
      <c r="F9" s="13">
        <v>0</v>
      </c>
      <c r="G9" s="13">
        <v>0</v>
      </c>
      <c r="H9" s="13">
        <v>0</v>
      </c>
      <c r="I9" s="13">
        <v>5000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2">
        <f t="shared" si="3"/>
        <v>20000</v>
      </c>
    </row>
    <row r="10" spans="1:16" ht="15" customHeight="1" x14ac:dyDescent="0.25">
      <c r="A10" s="16" t="s">
        <v>174</v>
      </c>
      <c r="B10" t="s">
        <v>175</v>
      </c>
      <c r="C10" s="13">
        <v>0</v>
      </c>
      <c r="D10" s="13">
        <v>0</v>
      </c>
      <c r="E10" s="13">
        <v>55000</v>
      </c>
      <c r="F10" s="13">
        <v>20000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2">
        <f t="shared" si="3"/>
        <v>75000</v>
      </c>
    </row>
    <row r="11" spans="1:16" ht="15" customHeight="1" x14ac:dyDescent="0.25">
      <c r="A11" s="16" t="s">
        <v>176</v>
      </c>
      <c r="B11" t="s">
        <v>177</v>
      </c>
      <c r="C11" s="13">
        <v>0</v>
      </c>
      <c r="D11" s="13">
        <v>0</v>
      </c>
      <c r="E11" s="13">
        <v>80000</v>
      </c>
      <c r="F11" s="13">
        <v>0</v>
      </c>
      <c r="G11" s="13">
        <v>30000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2">
        <f t="shared" si="3"/>
        <v>110000</v>
      </c>
    </row>
    <row r="12" spans="1:16" ht="15" customHeight="1" x14ac:dyDescent="0.25">
      <c r="A12" s="16" t="s">
        <v>178</v>
      </c>
      <c r="B12" t="s">
        <v>179</v>
      </c>
      <c r="C12" s="13">
        <v>0</v>
      </c>
      <c r="D12" s="13">
        <v>0</v>
      </c>
      <c r="E12" s="13">
        <v>0</v>
      </c>
      <c r="F12" s="13">
        <v>75000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2">
        <f t="shared" si="3"/>
        <v>75000</v>
      </c>
    </row>
    <row r="13" spans="1:16" ht="15" customHeight="1" x14ac:dyDescent="0.25">
      <c r="A13" s="16" t="s">
        <v>180</v>
      </c>
      <c r="B13" t="s">
        <v>181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5000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2">
        <f t="shared" si="3"/>
        <v>5000</v>
      </c>
    </row>
    <row r="14" spans="1:16" ht="15.75" customHeight="1" x14ac:dyDescent="0.25">
      <c r="A14" s="3" t="s">
        <v>117</v>
      </c>
      <c r="B14" s="17" t="s">
        <v>118</v>
      </c>
      <c r="C14" s="4">
        <f>C15</f>
        <v>0</v>
      </c>
      <c r="D14" s="4">
        <f t="shared" ref="D14:O15" si="4">D15</f>
        <v>0</v>
      </c>
      <c r="E14" s="4">
        <f t="shared" si="4"/>
        <v>0</v>
      </c>
      <c r="F14" s="4">
        <f t="shared" si="4"/>
        <v>30000</v>
      </c>
      <c r="G14" s="4">
        <f t="shared" si="4"/>
        <v>0</v>
      </c>
      <c r="H14" s="4">
        <f t="shared" si="4"/>
        <v>20000</v>
      </c>
      <c r="I14" s="4">
        <f t="shared" si="4"/>
        <v>0</v>
      </c>
      <c r="J14" s="4">
        <f t="shared" si="4"/>
        <v>0</v>
      </c>
      <c r="K14" s="4">
        <f t="shared" si="4"/>
        <v>0</v>
      </c>
      <c r="L14" s="4">
        <f t="shared" si="4"/>
        <v>0</v>
      </c>
      <c r="M14" s="4">
        <f t="shared" si="4"/>
        <v>0</v>
      </c>
      <c r="N14" s="4">
        <f t="shared" si="4"/>
        <v>0</v>
      </c>
      <c r="O14" s="4">
        <f t="shared" si="4"/>
        <v>50000</v>
      </c>
    </row>
    <row r="15" spans="1:16" ht="15.75" customHeight="1" x14ac:dyDescent="0.25">
      <c r="A15" s="6" t="s">
        <v>227</v>
      </c>
      <c r="B15" s="7" t="s">
        <v>121</v>
      </c>
      <c r="C15" s="8">
        <f>C16</f>
        <v>0</v>
      </c>
      <c r="D15" s="8">
        <f t="shared" si="4"/>
        <v>0</v>
      </c>
      <c r="E15" s="8">
        <f t="shared" si="4"/>
        <v>0</v>
      </c>
      <c r="F15" s="8">
        <f t="shared" si="4"/>
        <v>30000</v>
      </c>
      <c r="G15" s="8">
        <f t="shared" si="4"/>
        <v>0</v>
      </c>
      <c r="H15" s="8">
        <f t="shared" si="4"/>
        <v>20000</v>
      </c>
      <c r="I15" s="8">
        <f t="shared" si="4"/>
        <v>0</v>
      </c>
      <c r="J15" s="8">
        <f t="shared" si="4"/>
        <v>0</v>
      </c>
      <c r="K15" s="8">
        <f t="shared" si="4"/>
        <v>0</v>
      </c>
      <c r="L15" s="8">
        <f t="shared" si="4"/>
        <v>0</v>
      </c>
      <c r="M15" s="8">
        <f t="shared" si="4"/>
        <v>0</v>
      </c>
      <c r="N15" s="8">
        <f t="shared" si="4"/>
        <v>0</v>
      </c>
      <c r="O15" s="8">
        <f t="shared" si="4"/>
        <v>50000</v>
      </c>
    </row>
    <row r="16" spans="1:16" ht="15" customHeight="1" x14ac:dyDescent="0.25">
      <c r="A16" s="10">
        <v>50000</v>
      </c>
      <c r="B16" s="19" t="s">
        <v>30</v>
      </c>
      <c r="C16" s="26">
        <f t="shared" ref="C16:N16" si="5">SUM(C17:C17)</f>
        <v>0</v>
      </c>
      <c r="D16" s="26">
        <f t="shared" si="5"/>
        <v>0</v>
      </c>
      <c r="E16" s="26">
        <f t="shared" si="5"/>
        <v>0</v>
      </c>
      <c r="F16" s="26">
        <f t="shared" si="5"/>
        <v>30000</v>
      </c>
      <c r="G16" s="26">
        <f t="shared" si="5"/>
        <v>0</v>
      </c>
      <c r="H16" s="26">
        <f t="shared" si="5"/>
        <v>20000</v>
      </c>
      <c r="I16" s="26">
        <f t="shared" si="5"/>
        <v>0</v>
      </c>
      <c r="J16" s="26">
        <f t="shared" si="5"/>
        <v>0</v>
      </c>
      <c r="K16" s="26">
        <f t="shared" si="5"/>
        <v>0</v>
      </c>
      <c r="L16" s="26">
        <f t="shared" si="5"/>
        <v>0</v>
      </c>
      <c r="M16" s="26">
        <f t="shared" si="5"/>
        <v>0</v>
      </c>
      <c r="N16" s="26">
        <f t="shared" si="5"/>
        <v>0</v>
      </c>
      <c r="O16" s="12">
        <f t="shared" ref="O16:O17" si="6">SUM(C16:N16)</f>
        <v>50000</v>
      </c>
    </row>
    <row r="17" spans="1:16" ht="15" customHeight="1" x14ac:dyDescent="0.25">
      <c r="A17" s="20">
        <v>51501</v>
      </c>
      <c r="B17" s="21" t="s">
        <v>31</v>
      </c>
      <c r="C17" s="22">
        <v>0</v>
      </c>
      <c r="D17" s="22">
        <v>0</v>
      </c>
      <c r="E17" s="22">
        <v>0</v>
      </c>
      <c r="F17" s="22">
        <v>30000</v>
      </c>
      <c r="G17" s="22">
        <v>0</v>
      </c>
      <c r="H17" s="22">
        <v>20000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14">
        <f t="shared" si="6"/>
        <v>50000</v>
      </c>
    </row>
    <row r="18" spans="1:16" x14ac:dyDescent="0.25">
      <c r="P18" s="61"/>
    </row>
  </sheetData>
  <autoFilter ref="A5:O17"/>
  <mergeCells count="14">
    <mergeCell ref="L3:L4"/>
    <mergeCell ref="M3:M4"/>
    <mergeCell ref="N3:N4"/>
    <mergeCell ref="O3:O4"/>
    <mergeCell ref="D1:O2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POA 2021</vt:lpstr>
      <vt:lpstr>cap. 20000</vt:lpstr>
      <vt:lpstr>cap. 30000</vt:lpstr>
      <vt:lpstr>cap. 40000</vt:lpstr>
      <vt:lpstr>cap. 50000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Usuario_0762</dc:creator>
  <cp:lastModifiedBy>Usuario_0762</cp:lastModifiedBy>
  <cp:lastPrinted>2019-03-20T16:43:27Z</cp:lastPrinted>
  <dcterms:created xsi:type="dcterms:W3CDTF">2019-03-20T16:33:35Z</dcterms:created>
  <dcterms:modified xsi:type="dcterms:W3CDTF">2021-03-24T21:36:32Z</dcterms:modified>
</cp:coreProperties>
</file>