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70" windowHeight="8280" tabRatio="836" activeTab="9"/>
  </bookViews>
  <sheets>
    <sheet name="ARMERIA" sheetId="7" r:id="rId1"/>
    <sheet name="COLIMA" sheetId="8" r:id="rId2"/>
    <sheet name="COMALA" sheetId="9" r:id="rId3"/>
    <sheet name="COQUIMATLÁN" sheetId="10" r:id="rId4"/>
    <sheet name="CUAUHTÉMOC" sheetId="11" r:id="rId5"/>
    <sheet name="IXTLAHUACAN" sheetId="13" r:id="rId6"/>
    <sheet name="MANZANILLO" sheetId="14" r:id="rId7"/>
    <sheet name="MINATITLÁN" sheetId="15" r:id="rId8"/>
    <sheet name="TECOMAN" sheetId="16" r:id="rId9"/>
    <sheet name="VILLA DE ALVAREZ" sheetId="17" r:id="rId10"/>
  </sheets>
  <definedNames>
    <definedName name="_xlnm.Print_Area" localSheetId="6">MANZANILLO!$B$3:$H$48</definedName>
    <definedName name="Print_Titles" localSheetId="0">ARMERIA!$7:$8</definedName>
    <definedName name="Print_Titles" localSheetId="1">COLIMA!$7:$8</definedName>
    <definedName name="Print_Titles" localSheetId="2">COMALA!$7:$8</definedName>
    <definedName name="Print_Titles" localSheetId="3">COQUIMATLÁN!$7:$8</definedName>
    <definedName name="Print_Titles" localSheetId="5">IXTLAHUACAN!$7:$8</definedName>
    <definedName name="Print_Titles" localSheetId="7">MINATITLÁN!$7:$8</definedName>
    <definedName name="Print_Titles" localSheetId="8">TECOMAN!$7:$8</definedName>
    <definedName name="Print_Titles" localSheetId="9">'VILLA DE ALVAREZ'!$7:$8</definedName>
  </definedNames>
  <calcPr calcId="145621"/>
</workbook>
</file>

<file path=xl/calcChain.xml><?xml version="1.0" encoding="utf-8"?>
<calcChain xmlns="http://schemas.openxmlformats.org/spreadsheetml/2006/main">
  <c r="G15" i="17" l="1"/>
  <c r="G14" i="17"/>
  <c r="G9" i="17"/>
  <c r="G5" i="13" l="1"/>
  <c r="G46" i="8" l="1"/>
  <c r="G45" i="8"/>
  <c r="G44" i="8"/>
  <c r="G28" i="8"/>
  <c r="G27" i="8"/>
</calcChain>
</file>

<file path=xl/sharedStrings.xml><?xml version="1.0" encoding="utf-8"?>
<sst xmlns="http://schemas.openxmlformats.org/spreadsheetml/2006/main" count="1281" uniqueCount="506">
  <si>
    <r>
      <rPr>
        <b/>
        <sz val="11"/>
        <rFont val="Calibri"/>
        <family val="2"/>
      </rPr>
      <t>Obra o acción a realizar</t>
    </r>
  </si>
  <si>
    <r>
      <rPr>
        <b/>
        <sz val="11"/>
        <rFont val="Calibri"/>
        <family val="2"/>
      </rPr>
      <t>Costo</t>
    </r>
  </si>
  <si>
    <r>
      <rPr>
        <b/>
        <sz val="11"/>
        <rFont val="Calibri"/>
        <family val="2"/>
      </rPr>
      <t>Ubicación</t>
    </r>
  </si>
  <si>
    <r>
      <rPr>
        <b/>
        <sz val="11"/>
        <rFont val="Calibri"/>
        <family val="2"/>
      </rPr>
      <t>Entidad</t>
    </r>
  </si>
  <si>
    <r>
      <rPr>
        <b/>
        <sz val="11"/>
        <rFont val="Calibri"/>
        <family val="2"/>
      </rPr>
      <t>Municipio</t>
    </r>
  </si>
  <si>
    <r>
      <rPr>
        <b/>
        <sz val="11"/>
        <rFont val="Calibri"/>
        <family val="2"/>
      </rPr>
      <t>Localidad</t>
    </r>
  </si>
  <si>
    <t>Beneficiarios</t>
  </si>
  <si>
    <t>Avance</t>
  </si>
  <si>
    <t xml:space="preserve">Físico </t>
  </si>
  <si>
    <t>Financiero</t>
  </si>
  <si>
    <t>COLIMA</t>
  </si>
  <si>
    <t>Metas</t>
  </si>
  <si>
    <t>ARMERIA</t>
  </si>
  <si>
    <t xml:space="preserve">RINCON DE LOPEZ </t>
  </si>
  <si>
    <t>AMORTIZACION CREDITO BANOBRAS</t>
  </si>
  <si>
    <t>H. Ayuntamiento de Armería</t>
  </si>
  <si>
    <t>Monto que reciban del FAIS:</t>
  </si>
  <si>
    <t>MEJORAMIENTO DE RED DE ALCANTARILLADO EN CALLE PROLONGACIÓN SONORA</t>
  </si>
  <si>
    <t>CONSTRUCCION DE VIVIENDA DIGNA CUARTO ADICIONAL</t>
  </si>
  <si>
    <t>CONSTRUCCIÓN DE EMPEDRADO AHOGADO EN MORTERO EN  CALLE LERDO DE TEJADA COL. LA PALMERA.</t>
  </si>
  <si>
    <t>CONSTRUCCIÓN DE GUARNICIONES DE CONCRETO HECHAS EN SITIO EN  CALLE LERDO DE TEJADA COL. LA PALMERA.</t>
  </si>
  <si>
    <t>SUPERVISIONES</t>
  </si>
  <si>
    <t>OBRA PUBLICA EN BIENES PROPIOS</t>
  </si>
  <si>
    <t>CIUDAD DE ARMERÍA</t>
  </si>
  <si>
    <t>VARIAS</t>
  </si>
  <si>
    <t>1543 METROS LINEALES</t>
  </si>
  <si>
    <t>753.77 METROS CUADRADOS</t>
  </si>
  <si>
    <t>416 METROS LINEALES</t>
  </si>
  <si>
    <t>88 CUARTOS DORMITORIOS</t>
  </si>
  <si>
    <t>NO APLICA</t>
  </si>
  <si>
    <t>H. Ayuntamiento de Colima</t>
  </si>
  <si>
    <t>Monto recibido del FAIS:</t>
  </si>
  <si>
    <t>MONTO FISM</t>
  </si>
  <si>
    <r>
      <rPr>
        <b/>
        <sz val="11"/>
        <rFont val="Calibri"/>
        <family val="2"/>
      </rPr>
      <t>Metas</t>
    </r>
  </si>
  <si>
    <t>PROGRAMA DE DESARROLLO INSTITUCIONAL (PRODIM; 2% DEL MONTO TOTAL)</t>
  </si>
  <si>
    <t>Colima</t>
  </si>
  <si>
    <t>N/A</t>
  </si>
  <si>
    <t>INDIRECTOS PARA SUPERVISION DE OBRAS EJECUTADAS CON RECURSOS DEL FONDO FISM (3% DEL MONTO TOTAL)</t>
  </si>
  <si>
    <t>AMORTIZACION DE CAPITAL E INTERESES DEL CREDITO BANOBRAS</t>
  </si>
  <si>
    <t xml:space="preserve">CONSTRUCCIÓN DE PAVIMENTO EN VIALIDAD VEHICULAR Y PEATONAL </t>
  </si>
  <si>
    <t>ASTILLERO DE ARRIBA</t>
  </si>
  <si>
    <t>1522 M2</t>
  </si>
  <si>
    <t>CONSTRUCCIÓN DE PAVIMENTO EN VIALIDAD VEHICULAR</t>
  </si>
  <si>
    <t>CARDONA</t>
  </si>
  <si>
    <t>573.75 M2</t>
  </si>
  <si>
    <t>CONSTRUCCIÓN DE PAVIMENTO EN VIALIDAD PEATONAL</t>
  </si>
  <si>
    <t>198.9 M2</t>
  </si>
  <si>
    <t>IGNACIO ALLENDE</t>
  </si>
  <si>
    <t>1562.94 M2</t>
  </si>
  <si>
    <t>LOS ORTICES</t>
  </si>
  <si>
    <t>824.82 M2</t>
  </si>
  <si>
    <t xml:space="preserve">CONSTRUCCIÓN DE PAVIMENTO EN VIALIDAD VEHICULAR </t>
  </si>
  <si>
    <t>PISCILA</t>
  </si>
  <si>
    <t>1040 M2</t>
  </si>
  <si>
    <t>EL CHANAL</t>
  </si>
  <si>
    <t>768 M2</t>
  </si>
  <si>
    <t>LAS TUNAS</t>
  </si>
  <si>
    <t>742.15 M2</t>
  </si>
  <si>
    <t>TEPAMES</t>
  </si>
  <si>
    <t>1111 M2</t>
  </si>
  <si>
    <t>3228.38 M2</t>
  </si>
  <si>
    <t>REHABILITACIÓN DE PUENTE VEHICULAR EN CALLE MA. DEL CARMEN BAZAN CRUCE ARROYO EL TECOLOTE</t>
  </si>
  <si>
    <t>100 M2</t>
  </si>
  <si>
    <t>CONSTRUCCION DE MURO DE CONTENCION SOBRE RIO PEREYRA</t>
  </si>
  <si>
    <t>1 M2</t>
  </si>
  <si>
    <t>AMPLIACIÓN DE RE DE ALUMBRADO PUBLICO CALLE PAULA BERJAN</t>
  </si>
  <si>
    <t>500 ML</t>
  </si>
  <si>
    <t>AMPLIACION RED DE ALUMBRADO PUBLICO ZONA RURAL</t>
  </si>
  <si>
    <t>Los Asmoles, Astillero de Abajo, Acatitán, Ticusitán, Piscila, La Media Luna, Los Ortices, El Amarradero, Tinajas.</t>
  </si>
  <si>
    <t>2400 ML</t>
  </si>
  <si>
    <t>ADQUISICION DE RETROEXCAVADORA PARA REHABILITACION DE CAMINOS SACACOSECHAS</t>
  </si>
  <si>
    <t>PUERTA DE ANZAR</t>
  </si>
  <si>
    <t>1 PZA</t>
  </si>
  <si>
    <t>CONSTRUCCIÓN DE 60 CUARTOS ADICIONALES (15 M2 C/U)</t>
  </si>
  <si>
    <t>60 CUARTO</t>
  </si>
  <si>
    <t>CONSTRUCCIÓN DE 100 TECHOS FIRMES (40 M2 C/U MÁXIMO)</t>
  </si>
  <si>
    <t>4000 M2</t>
  </si>
  <si>
    <t>AMPLIACION DE ELECTRIFICACION CALLE FERROMEX Y GARROTEROS</t>
  </si>
  <si>
    <t>159 ML</t>
  </si>
  <si>
    <t>AMPLIACION DE RED DE AGUA POTABLE</t>
  </si>
  <si>
    <t>150 ML</t>
  </si>
  <si>
    <t>AMPLIACION DE RED DE  DRENAJE SANITARIO</t>
  </si>
  <si>
    <t>ESTAPILLA</t>
  </si>
  <si>
    <t>200 ML</t>
  </si>
  <si>
    <t>AMPLIACION RED DE AGUA POTABLE</t>
  </si>
  <si>
    <t>ACATITAN</t>
  </si>
  <si>
    <t>1700 ML</t>
  </si>
  <si>
    <t>PERFORACION DE POZO</t>
  </si>
  <si>
    <t>1 POZO</t>
  </si>
  <si>
    <t>TRAPICHILLOS  EJIDO</t>
  </si>
  <si>
    <t>236 ML</t>
  </si>
  <si>
    <t>CONSTRUCCIÓN DE COLECTOR PLUVIAL</t>
  </si>
  <si>
    <t>60 ML</t>
  </si>
  <si>
    <t>AMPLIACIÓN DE RED DE AGUA POTABLE</t>
  </si>
  <si>
    <t>LA MEDIA LUNA</t>
  </si>
  <si>
    <t>937 ML</t>
  </si>
  <si>
    <t>CONSTRUCCION DE COLECTOR PLUVIAL</t>
  </si>
  <si>
    <t>300 ML</t>
  </si>
  <si>
    <t>CONSTRUCCION DE COLECTOR PLUVIAL CALLE J. JESUS ALCARAZ Y AV. CAMINO REAL</t>
  </si>
  <si>
    <t>CONSTRUCCION DE COLECTOR PLUVIAL CALLE ESTEBAN GARCIA ESQ.  VENUSTIANO CARRANZA</t>
  </si>
  <si>
    <t>235 ML</t>
  </si>
  <si>
    <t>TECHADO DE COMEDOR  ESCOLARES E.P. CARLOS L. OLDEMBOURG</t>
  </si>
  <si>
    <t>118 M2</t>
  </si>
  <si>
    <t xml:space="preserve">CONSTRUCCION DE COMEDOR ESCOLAR EN J.N. FEDERICO FROEBEL </t>
  </si>
  <si>
    <t>79.5 M2</t>
  </si>
  <si>
    <t>CONSTRUCCION DE COMEDOR ESCOLAR EN J.N. GUSTAVO VAZQUEZ MONTES</t>
  </si>
  <si>
    <t xml:space="preserve">Construcción de cuartos adicionales </t>
  </si>
  <si>
    <t>85 CUARTO</t>
  </si>
  <si>
    <t>35 CUARTO</t>
  </si>
  <si>
    <t>27 CUARTO</t>
  </si>
  <si>
    <t>Construcción de rampas peatonales en puente peatonal sobre vías del ferrocarril</t>
  </si>
  <si>
    <t>377 M2</t>
  </si>
  <si>
    <t>Construcción de puente peatonal Col. Bosques del Sur</t>
  </si>
  <si>
    <t>604 ML</t>
  </si>
  <si>
    <t>Obras para la accesibilidad en calle Juárez Col. El Tívoli</t>
  </si>
  <si>
    <t>658 M2</t>
  </si>
  <si>
    <t>H. Ayuntamiento de Comala</t>
  </si>
  <si>
    <t>Construcción de subcolector poniente de aguas negras</t>
  </si>
  <si>
    <t>Comala</t>
  </si>
  <si>
    <t>700 Metros</t>
  </si>
  <si>
    <t>Ampliación de la red de drenaje, descargas domiciliarias y construcción de subcolector en calle Jiquinicuil</t>
  </si>
  <si>
    <t>Suchitlán</t>
  </si>
  <si>
    <t>400 Metros</t>
  </si>
  <si>
    <t>Rehabilitación y mejoramiento de toma de captación de agua en arroyo Suchitlán (Toma La Mezcalera)</t>
  </si>
  <si>
    <t>1 Obra</t>
  </si>
  <si>
    <t>Mejoramiento de casetas y equipo purificador en las localidades de Agosto, Los Colomos, La Becerrera y El Remudadero</t>
  </si>
  <si>
    <t>Varias</t>
  </si>
  <si>
    <t>Rehabilitación y mejoramiento de sistema de captación en obra de toma, linea de conducción y tanque regulador</t>
  </si>
  <si>
    <t>La Becerrera</t>
  </si>
  <si>
    <t>Rehabilitación y mejoramiento de red de drenaje y descargas domiciliarias en calle Libertad</t>
  </si>
  <si>
    <t>90 Metros</t>
  </si>
  <si>
    <t>Construcción de 78 recamaras adicionales, en municipio de Comala</t>
  </si>
  <si>
    <t>78 Dormitorios Adicionales</t>
  </si>
  <si>
    <t>Ampliación de la red de media tensión y transformadores en la colonia Cofradía de Suchitlán I, Comala</t>
  </si>
  <si>
    <t>Cofradía de Suchitlán</t>
  </si>
  <si>
    <t>Ampliación de la red de media tensión y transformadores en la colonia Cofradía de Suchitlán II, Comala</t>
  </si>
  <si>
    <t>Rehabilitación de red de drenaje y descargas domiciliarias y Rehabilitación de red de agua potable y tomas domiciliarias en calle Aniceto Castellanos en Comala</t>
  </si>
  <si>
    <t>116 Metros</t>
  </si>
  <si>
    <t>Rehabilitación de Red de drenaje y descargas domiciliarias en calle 16 de Septiembre en Comala</t>
  </si>
  <si>
    <t>101 Metros</t>
  </si>
  <si>
    <t>Rehabilitación de red de drenaje y descargas domiciliarias en calle Vicero, comunidad de Zacualpan Comala, Colima</t>
  </si>
  <si>
    <t>Zacualpan</t>
  </si>
  <si>
    <t>Rehabilitación de calle Galeana en Suchitlán, Comala</t>
  </si>
  <si>
    <t>1080 M2</t>
  </si>
  <si>
    <t>Gastos Indirectos 3%</t>
  </si>
  <si>
    <t>Desarrollo Institucional 2%</t>
  </si>
  <si>
    <t>Amortización credito BANOBRAS-FISM</t>
  </si>
  <si>
    <t>H. Ayuntamiento de Coquimatlán</t>
  </si>
  <si>
    <t>Cantidad</t>
  </si>
  <si>
    <t>Unidad de Medida</t>
  </si>
  <si>
    <t xml:space="preserve">Mejoramiento de la  Red Agua Potable </t>
  </si>
  <si>
    <t>Coquimatlán</t>
  </si>
  <si>
    <t>Jardines del Llano</t>
  </si>
  <si>
    <t xml:space="preserve"> ML</t>
  </si>
  <si>
    <t xml:space="preserve">Mejoramiento de la Red de Drenaje Sanitario </t>
  </si>
  <si>
    <t xml:space="preserve">Mejoramiento del Alumbrado Público </t>
  </si>
  <si>
    <t>Cabecera Municipal</t>
  </si>
  <si>
    <t>Luminarias</t>
  </si>
  <si>
    <t>Construcción de Guarniciones (Machuelos)</t>
  </si>
  <si>
    <t>ML</t>
  </si>
  <si>
    <t>Construcción de Empedrados</t>
  </si>
  <si>
    <t>M2</t>
  </si>
  <si>
    <t xml:space="preserve">Construcción Muro de Contención </t>
  </si>
  <si>
    <t>Elias Zamora Verduzco</t>
  </si>
  <si>
    <t>Obra</t>
  </si>
  <si>
    <t>Construcción de Sanitarios con Biodigestores</t>
  </si>
  <si>
    <t>Cruz de Piedra</t>
  </si>
  <si>
    <t>Biodigestor</t>
  </si>
  <si>
    <t>El Algodonal</t>
  </si>
  <si>
    <t>Los Limones</t>
  </si>
  <si>
    <t>El Chical</t>
  </si>
  <si>
    <t>El Poblado</t>
  </si>
  <si>
    <t xml:space="preserve">Construcción de Techos Firmes </t>
  </si>
  <si>
    <t>Techos</t>
  </si>
  <si>
    <t>Construcción de Tanque Elevado de Agua Potable</t>
  </si>
  <si>
    <t>Déposito</t>
  </si>
  <si>
    <t xml:space="preserve">Construcción de Cuartos Dormitorios </t>
  </si>
  <si>
    <t>Cuartos</t>
  </si>
  <si>
    <t xml:space="preserve">Construcción de Techo Firme </t>
  </si>
  <si>
    <t>Programa de Desarrollo Institucional 2%</t>
  </si>
  <si>
    <t>Gastos Indirector 3%</t>
  </si>
  <si>
    <t>Pago Deuda Banobras</t>
  </si>
  <si>
    <t>Mejoramiento del Proceso de Lectura, Facturación y Cobro en la CAPACO</t>
  </si>
  <si>
    <t>Estudio</t>
  </si>
  <si>
    <t>Estudio y Proyecto Ejecutivo para Determinar Nueva Fuente de Abastecimiento</t>
  </si>
  <si>
    <t>H. AYUNTAMIENTO DE CUAUHTEMOC</t>
  </si>
  <si>
    <t>NO.</t>
  </si>
  <si>
    <t>Obra o acción a realizar</t>
  </si>
  <si>
    <t>Monto total a invertir</t>
  </si>
  <si>
    <t>Monto planeado del FISMDF</t>
  </si>
  <si>
    <t>Ubicación</t>
  </si>
  <si>
    <t>Entidad</t>
  </si>
  <si>
    <t>Municipio</t>
  </si>
  <si>
    <t>Localidad</t>
  </si>
  <si>
    <t>CONSTRUCCIÓN DE TANQUE DE REGULACIÓN EN LA LOCALIDAD DEL CÓBANO MUNICIPIO DE CUAUHTÉMOC</t>
  </si>
  <si>
    <t>CUAUHTEMOC</t>
  </si>
  <si>
    <t>EL COBANO</t>
  </si>
  <si>
    <t>1 TANQUE</t>
  </si>
  <si>
    <t>SUSTITUCION DE LA LINEA DE CONDUCCIÓN EN LA LOCALIDAD DEL CÓBANO MUNICIPIO DE CUAUHTÉMOC</t>
  </si>
  <si>
    <t>750 ML</t>
  </si>
  <si>
    <t>REHABILITACIÓN DE LA RED DE DRENAJE EN LA COLONIA MÉXICO EN QUESERÍA CUAUHTÉMOC</t>
  </si>
  <si>
    <t>QUESERIA</t>
  </si>
  <si>
    <t>185 ML</t>
  </si>
  <si>
    <t>PAVIMENTACIÓN A BASE DE EMPEDRADO EN LA COLONIA MÉXICO EN QUESERÍA CUAUHTEMOC</t>
  </si>
  <si>
    <t>1627 M2</t>
  </si>
  <si>
    <t>BANQUETAS Y GUARNICIONES DE CONCRETO HIDRÁULICO EN LA COLONIA MÉXICO EN QUESERÍA CUAUHTEMOC</t>
  </si>
  <si>
    <t>280 M2</t>
  </si>
  <si>
    <t>REHABILITACION DE LA RED DE AGUA POTABLE EN LA COLONIA MÉXICO EN QUESERÍA MUNICIPIO DE CUAUHTÉMOC</t>
  </si>
  <si>
    <t>145 ML</t>
  </si>
  <si>
    <t>AMPLIACIÓN DE LA RED DE AGUA POTABLE EN LA CALLE JOSEFA ORTIZ DE DOMÍNGUEZ DE LA LOCALIDAD DE QUESERÍA DEL MUNICIPIO DE CUAUHTÉMOC.</t>
  </si>
  <si>
    <t>475 ML</t>
  </si>
  <si>
    <t>REHABILITACIÓN DE ALUMBRADO PUBLICO EN LA COLONIA EL CID, EN LA CABECERA MUNICIPAL DE CUAUHTÉMO</t>
  </si>
  <si>
    <t>1560 ML</t>
  </si>
  <si>
    <t>PRIMERA ETAPA DE READECUACIÓN DEL DRENAJE SANITARIO EN LA CALLE VEINTE DE NOVIEMBRE</t>
  </si>
  <si>
    <t>CUAUHTEMOCQ</t>
  </si>
  <si>
    <t>306 ML</t>
  </si>
  <si>
    <t>PRIMERA ETAPA DE READECUACIÓN DEL AGUA POTABLE EN LA CALLE VEINTE DE NOVIEMBRE</t>
  </si>
  <si>
    <t>280 ML</t>
  </si>
  <si>
    <t>CONSTRUCCION DE CUARTOS ADICIONALES ALZADA FONHAPO</t>
  </si>
  <si>
    <t>ALZADA</t>
  </si>
  <si>
    <t>3 CUARTOS</t>
  </si>
  <si>
    <t>CONSTRUCCION DE CUARTOS ADICIONALES BUENAVISTA FONHAPO</t>
  </si>
  <si>
    <t>BUENAVISTA</t>
  </si>
  <si>
    <t>1 CUARTO</t>
  </si>
  <si>
    <t>CONSTRUCCION DE CUARTOS ADICIONALES CUAUHTEMOC FONHAPO</t>
  </si>
  <si>
    <t>15 CUARTOS</t>
  </si>
  <si>
    <t>CONSTRUCCION DE CUARTOS ADICIONALES EL TRAPICHE FONHAPO</t>
  </si>
  <si>
    <t>EL TRAPICHE</t>
  </si>
  <si>
    <t>CONSTRUCCION DE CUARTOS ADICIONALES OCOTILLO FONHAPO</t>
  </si>
  <si>
    <t>OCOTILLO</t>
  </si>
  <si>
    <t>2 CUARTOS</t>
  </si>
  <si>
    <t>CONSTRUCCION DE CUARTOS ADICIONALES SAN JOAQUIN FONHAPO</t>
  </si>
  <si>
    <t>SAN JOAQUIN</t>
  </si>
  <si>
    <t>CONSTRUCCION DE CUARTOS ADICIONALES PALMILLAS FONHAPO</t>
  </si>
  <si>
    <t>PALMILLAS</t>
  </si>
  <si>
    <t>CONSTRUCCION DE CUARTOS ADICIONALES QUESERIA ZAP FONHAPO</t>
  </si>
  <si>
    <t>42 CUARTOS</t>
  </si>
  <si>
    <t>CONSTRUCCION DE CUARTOS ADICIONALES QUESERIA FONHAPO</t>
  </si>
  <si>
    <t>29 CUARTOS</t>
  </si>
  <si>
    <t>CONSTRUCCIÓN DE CUARTOS ADICIONALES CHIAPA FONHAPO</t>
  </si>
  <si>
    <t>CHIAPA</t>
  </si>
  <si>
    <t>4 CUARTOS</t>
  </si>
  <si>
    <t>CONSTRUCCION DE CUARTOS ADICIONALES EL PARIAN FONHAPO</t>
  </si>
  <si>
    <t>EL PARIAN</t>
  </si>
  <si>
    <t>CONSTRUCCION DE CUARTOS ADICIONALES QUESERIA ZAP SEDATU</t>
  </si>
  <si>
    <t>19 CUARTOS</t>
  </si>
  <si>
    <t>CONSTRUCCION DE CUARTOS ADICIONALES QUESERIA SEDATU</t>
  </si>
  <si>
    <t>16 CUARTOS</t>
  </si>
  <si>
    <t>CONSTRUCCION DE CUARTOS ADICIONALES CUAUHTEMOC SEDATU</t>
  </si>
  <si>
    <t>CONSTRUCCION DE COLECTOR PLUVIAL EN LA LOCALIDAD DE PALMILLAS</t>
  </si>
  <si>
    <t>292 ML</t>
  </si>
  <si>
    <t>CONSTRUCCIÓN DE LINEA DE CONDUCCIÓN DE AGUA POTABLE EN LA LOCALIDAD DE EL COBANO</t>
  </si>
  <si>
    <t>379ML</t>
  </si>
  <si>
    <t>H. Ayuntamiento de Ixtlahuacán</t>
  </si>
  <si>
    <t>Costo</t>
  </si>
  <si>
    <t>MEJORAMIENTO DE VIVIENDA</t>
  </si>
  <si>
    <t>IXTLAHUACAN</t>
  </si>
  <si>
    <t>VARIAS LOCALIDADES</t>
  </si>
  <si>
    <t>50 CUARTOS DORMITORIOS A TRAVES DE LA SEDATU EN ZONA RURAL Y URBANA</t>
  </si>
  <si>
    <t>10 CUARTOS DORMITORIOS A TRAVES DE FONAPHO EN ZONA RURAL Y URBANA</t>
  </si>
  <si>
    <t>PROGAMA DE DESARROLLO INSTITUCIONAL MUNICIPAL</t>
  </si>
  <si>
    <t>FUENTE DE PAGO FISM-BANOBRAS 2016</t>
  </si>
  <si>
    <t>AMPLIACION DE RED ELECTRICA TAMALA</t>
  </si>
  <si>
    <t>AQUILES SERDAN (TAMALA)</t>
  </si>
  <si>
    <t>AMPLIACION DE RED ELECTRICA EN CALLE LAUREL DE LAS CONCHAS</t>
  </si>
  <si>
    <t>LAS CONCHAS</t>
  </si>
  <si>
    <t>AMPLIACIÓN DE RED ELECTRICA EN AGUA DE LA VIRGEN</t>
  </si>
  <si>
    <t>AGUA DE LA VIRGEN</t>
  </si>
  <si>
    <t>AMPLIACIÓN DE ALUMBRADO PUBLICO EN LAS CONCHAS</t>
  </si>
  <si>
    <t>AMPLIACION DE LINEA DE DRENAJE EN IXTLAHUACAN (BARRIO OJO DE AGUA)</t>
  </si>
  <si>
    <t>IXTLAHUACAN(BARRIO OJO DE AGUA)</t>
  </si>
  <si>
    <t>AMPLIACION DE LINEA DE DRENAJE EN IXTLAHUACAN (BARRIO EL CERRITO)</t>
  </si>
  <si>
    <t>IXTLAHUACAN(BARRIO EL CERRITO)</t>
  </si>
  <si>
    <t>AMPLIACION DE RED ELECTRICA EL ALPUYEQUE</t>
  </si>
  <si>
    <t>EL ALPUYEQUE</t>
  </si>
  <si>
    <t>AMPLIACION DE RED ELECTRICA Y ALUMBRADO PUBLICO EN AQUILES SERDAN</t>
  </si>
  <si>
    <t>AMPLIACION DE RED ELECTRICA Y ALUMBRADO PUBLICO EN JILIOTUPA</t>
  </si>
  <si>
    <t>JILIOTUPA</t>
  </si>
  <si>
    <t>CONSTRUCCION DE CENTRO DE SALUD EN LAS TRANCAS</t>
  </si>
  <si>
    <t>LAS TRANCAS</t>
  </si>
  <si>
    <t>AMPLIACION DE ALUMBRADO PUBLICO EN IXTLAHUACAN Y LA TEPAMERA</t>
  </si>
  <si>
    <t>IXTLAHUACAN Y LA TEPAMERA</t>
  </si>
  <si>
    <t>CONSTRUCCIÓN DE LÍNEA DE CONDUCCIÓN DE AGUA POTABLE EN PLAN DEL ZAPOTE</t>
  </si>
  <si>
    <t>PLAN DEL ZAPOTE</t>
  </si>
  <si>
    <t>AMPLIACIÓN DE RED ELÉCTRICA Y ALUMBRADO PÚBLICO EN CALLE ARROYO SECO</t>
  </si>
  <si>
    <t>IXTLAHUACAN (CALLE ARROYO SECO)</t>
  </si>
  <si>
    <t>AMPLIACIÓN DE ALUMBRADO PÚBLICO EN LA CABECERA MUNICIPAL</t>
  </si>
  <si>
    <t>CABECERA IXTLAHUACAN</t>
  </si>
  <si>
    <t>SUMINISTRO Y COLOCACIÓN DE 1,200 MEDIDORES DE 1/2 EN LA CABECERA MUNICIPAL</t>
  </si>
  <si>
    <t>ESTUDIO Y PROYECTO EJECUTIVO DE LA RED DE DRENAJE Y PTAR</t>
  </si>
  <si>
    <t>EL CAPIRE</t>
  </si>
  <si>
    <t>INDIRECTOS</t>
  </si>
  <si>
    <t xml:space="preserve">Obra o acción a realizar </t>
  </si>
  <si>
    <t xml:space="preserve">Ubicación </t>
  </si>
  <si>
    <t xml:space="preserve">Municipio </t>
  </si>
  <si>
    <t>CONSTRUCCION DE COLECTORES, ESTACION DE BOMBEO DE AGUAS RESIDUALES Y LINEA A PRESION EN MARGEN DE LAGUNA  DE CUYUTLAN PARA RECIBIR AGUAS DE LAS TORRES, LA GASERA, PUNTA GRANDE, LEANDRO VALLE E IGNACIO ZARAGOZA Y CONDUCIRLAS HASTA LA PLANTA DE TRATAMIENTO DE LA ZONA CENTRO.</t>
  </si>
  <si>
    <t>MANZANILLO</t>
  </si>
  <si>
    <t xml:space="preserve">1970 ML </t>
  </si>
  <si>
    <t xml:space="preserve">CONSTRUCCIÓN PAVIMENTACION CON CONCRETO HIDRAULICO EN CALLE 28 DE AGOSTO. </t>
  </si>
  <si>
    <t>SANTIAGO</t>
  </si>
  <si>
    <t>950M2</t>
  </si>
  <si>
    <t>CONSTRUCCIÓN RED DE DRENAJE Y DESCARGAS DOMICILIARIAS EN CALLE GABINO BARRERA</t>
  </si>
  <si>
    <t>EL COLOMO</t>
  </si>
  <si>
    <t>194.5 ML</t>
  </si>
  <si>
    <t>RED DE AGUA POTABLE Y TOMAS DOMICILIARIAS EN CALLE GABINO BARRERA</t>
  </si>
  <si>
    <t>CONSTRUCCIÓN PAVIMENTACIÓN DE CALLE DE CONCRETO HIDRAULICO EN CALLE GABINO BARRERA</t>
  </si>
  <si>
    <t>573 M2</t>
  </si>
  <si>
    <t>CONSTRUCCIÓN RED DE DRENAJE Y DESCARGAS DOMICILIARIAS EN EL ANDADOR GABINO BARRERA</t>
  </si>
  <si>
    <t>96.5 ML</t>
  </si>
  <si>
    <t>CONSTRUCCIÓN RED DE AGUA POTABLE Y TOMAS DOMICILIARIAS EN EL ANDADOR GABINO BARRERA</t>
  </si>
  <si>
    <t>CONSTRUCCIÓN DE ANDADOR GABINO BARRERA</t>
  </si>
  <si>
    <t>139.5 M2</t>
  </si>
  <si>
    <t>CONSTRUCCIÓN RED DE DRENAJE Y DESCARGAS DOMICILIARIAS, EN CALLE DIAZ ORDÁZ</t>
  </si>
  <si>
    <t>169ML</t>
  </si>
  <si>
    <t>CONSTRUCCIÓN RED DE AGUA POTABLE Y TOMAS DOMICILIARIAS, EN CALLE DIAZ ORDÁZ</t>
  </si>
  <si>
    <t>CONSTRUCCIÓN RED DE DRENAJE Y DESCARGAS DOMICILIARIAS, EN ANDADOR DIAZ ORDÁZ</t>
  </si>
  <si>
    <t>70 ML</t>
  </si>
  <si>
    <t>CONSTRUCCIÓN RED DE AGUA POTABLE Y TOMAS DOMICILIARIAS EN  ANDADOR DIAZ ORDÁZ</t>
  </si>
  <si>
    <t>CONSTRUCCIÓN DE ANDADOR DIAZ ORDÁZ</t>
  </si>
  <si>
    <t>99.75 M2</t>
  </si>
  <si>
    <t>CONSTRUCCIÓN RED DE DRENAJE Y DESCARGAS DOMICILIARIAS EN CALLE MORELOS</t>
  </si>
  <si>
    <t>337 ML</t>
  </si>
  <si>
    <t>CONSTRUCCIÓN RED DE AGUA POTABLE Y TOMAS DOMICILIARIAS EN CALLE MORELOS</t>
  </si>
  <si>
    <t>CONSTRUCCION DE PAVIMENTACIÓN DE CALLE DE CONCRETO HIDRAULICO EN CALLE MORELOS</t>
  </si>
  <si>
    <t>2668 M2</t>
  </si>
  <si>
    <t>CONSTRUCCIÓN PAVIMENTACIÓN DE CALLE DE CONCRETO HIDRAULICO EN LA CALLE 16 DE SEPTIEMBRE</t>
  </si>
  <si>
    <t>3060 m2</t>
  </si>
  <si>
    <t>RED DE DRENAJE Y DESCARGAS DOMICILIARIAS EN LA CALLE 16 DE SEPTIEMBRE</t>
  </si>
  <si>
    <t>340 ML</t>
  </si>
  <si>
    <t>CONSTRUCCIÓN RED DE AGUA POTABLE Y TOMAS DOMICILIARIAS EN LA CALLE 16 DE SEPTIEMBRE</t>
  </si>
  <si>
    <t>CONSTRUCCIÓN RED DE DRENAJE Y DESCARGAS DOMICILIARIAS EN LA CALLE LAGOS DE LA SALADA</t>
  </si>
  <si>
    <t>EL NARANJO</t>
  </si>
  <si>
    <t>220 ML</t>
  </si>
  <si>
    <t>CONSTRUCCIÓN RED DE AGUA POTABLE Y TOMAS DOMICILIARIAS LAGOS DE LA SALADA</t>
  </si>
  <si>
    <t>CONSTRUCCIÓN PAVIMENTACIÓN DE CALLE DE CONCRETO HIDRAULICO EN LA CALLE DÍAZ ORDÁZ</t>
  </si>
  <si>
    <t>664 M2</t>
  </si>
  <si>
    <t>CONSTRUCCIÓN DE EMPEDRADO AHOGADO EN MORTERO CON HUELLAS DE RODAMIENTO EN LA CALLE LAGOS DE LA SALADA</t>
  </si>
  <si>
    <t>1760 M2</t>
  </si>
  <si>
    <t>CONSTRUCCION DE DREN PLUVIAL EN LA CALLE FRANCISCO I. MADERO</t>
  </si>
  <si>
    <t>SAN BUENAVENTURA</t>
  </si>
  <si>
    <t>10 ML</t>
  </si>
  <si>
    <t xml:space="preserve">REHABILITACIÓN CALLE VICENTE GUERRERO </t>
  </si>
  <si>
    <t>350 M2</t>
  </si>
  <si>
    <t>REHABILITACIÓN DE ALUMBRADO PÚBLICO</t>
  </si>
  <si>
    <t>ELECTRIFICACIÓN</t>
  </si>
  <si>
    <t>ARRENDAMIENTO DE EQUIPO DE TRANSPORTE TERRESTRE PARA LA VERIFICACION Y SEGUIMIENTO DE LAS OBRAS</t>
  </si>
  <si>
    <t>SERVICIOS PROFESIONALES, CIENTÍFICOS Y TÉCNICOS INTEGRALES</t>
  </si>
  <si>
    <t>REPARACION Y MANTENIMIENTO DE EQUIPO DE TRANSPORTE PARA EL SEGUIMIENTO Y SUPERVISION DE OBRAS</t>
  </si>
  <si>
    <t xml:space="preserve">CUARTO DORMITORIO </t>
  </si>
  <si>
    <t>ACONDICIONAMIENTO DE ESPACIOS FÍSICOS</t>
  </si>
  <si>
    <t>81.14M2 / 3 A/A</t>
  </si>
  <si>
    <t>ADQUISICIÓN DE SOFTWARE Y HARDWARE</t>
  </si>
  <si>
    <t>13 PZA</t>
  </si>
  <si>
    <t xml:space="preserve">CONSTRUCCIÓN DE RED DE ALCANTARILLADO SANITARIO </t>
  </si>
  <si>
    <t>EMILIANO ZAPATA</t>
  </si>
  <si>
    <t>4,150 ML</t>
  </si>
  <si>
    <t>CONSTRUCCION DE DRENAJE PLUVIAL A CIELO ABIERTO Y SUBTERRANEO</t>
  </si>
  <si>
    <t>VALLE DE LAS GARZAS</t>
  </si>
  <si>
    <t>610 ML</t>
  </si>
  <si>
    <t xml:space="preserve">TOMAS DOMICILIARIAS DENTRO DE LA VIVIENDA O TERRENO </t>
  </si>
  <si>
    <t xml:space="preserve">EQUIPAMIENTO  DE POZO PROFUNDO </t>
  </si>
  <si>
    <t xml:space="preserve">EQUIPAMIENTO DE RED O SISTEMA DE AGUA POTABLE </t>
  </si>
  <si>
    <t>80 ML</t>
  </si>
  <si>
    <t>CONSTRUCCIÓN DE LÍNEA A PRESIÓN CON TUBERÍA DE PVC HIDRÁULICA DE 6" DESDE CÁRCAMO EL TERRAL HASTA LÍNEA DE DRENAJE EN CALLE LAS PALMAS EN FRACCIONAMIENTO PENÍNSULA DE SANTIAGO EN MANZANILLO, COLIMA.</t>
  </si>
  <si>
    <t>H. Ayuntamiento de Minatitlán</t>
  </si>
  <si>
    <t>Montos que reciban obras y acciones a realizar con el FAIS 2016</t>
  </si>
  <si>
    <t>Mejoramiento de Vivienda (pisos firmes, muros y Techos Firme)</t>
  </si>
  <si>
    <t>Minatitlán</t>
  </si>
  <si>
    <t>Varias Localidades</t>
  </si>
  <si>
    <t>Cuarto Para Baño</t>
  </si>
  <si>
    <t>Cuartos Para Habitación</t>
  </si>
  <si>
    <t>Piezas</t>
  </si>
  <si>
    <t>H. Ayuntamiento de Tecomán</t>
  </si>
  <si>
    <t>CONSTRUCCION DE RED DE DRENAJE SANITARIO EN LA COMUNIDAD DE CERRO DE ORTEGA.  APAUR</t>
  </si>
  <si>
    <t>TECOMAN</t>
  </si>
  <si>
    <t>CERRO DE ORTEGA</t>
  </si>
  <si>
    <t>1415 ml</t>
  </si>
  <si>
    <t>AMPLIACION DE RED DE DRENAJE SANITARIO EN LA COMUNIDAD MADRID.</t>
  </si>
  <si>
    <t>MADRID</t>
  </si>
  <si>
    <t>50 ml</t>
  </si>
  <si>
    <t>REHABILITACION DE LA RED DE DRENAJE SANITARIO DE LA COLONIA INFONAVIT LAS HUERTAS (PRIMERA ETAPA)</t>
  </si>
  <si>
    <t>COL. INFONAVIT LAS HUERTAS</t>
  </si>
  <si>
    <t>750 ml</t>
  </si>
  <si>
    <t>REHABILITACIÓN DE LA RED DE DRENAJE SANITARIO EN LA COLONIA LAS PALMAS (CALLES HIDALGO  Y RIO NARANJO)</t>
  </si>
  <si>
    <t>COL. LAS PALMAS</t>
  </si>
  <si>
    <t>935 ml</t>
  </si>
  <si>
    <t>REHABILITACION DE LA RED DE DRENAJE SANITARIO DE LA COLONIA UNION, CALLE FRANCISCO MARQUEZ Y FERNANDO MONTES DE OCA.</t>
  </si>
  <si>
    <t>COL. UNION</t>
  </si>
  <si>
    <t>700 ml</t>
  </si>
  <si>
    <t>REHABILITACION DE LA RED DE DRENAJE SANITARIO DE LA CALLE RAMON LOPEZ VELARDE</t>
  </si>
  <si>
    <t>COL. EL CHAMIZAL</t>
  </si>
  <si>
    <t>270 ml</t>
  </si>
  <si>
    <t xml:space="preserve">REHABILITACION DE LA RED DE DRENAJE SANITARIO EN VARIAS CALLES COL INDECO,  </t>
  </si>
  <si>
    <t>COL. INDECO</t>
  </si>
  <si>
    <t>235 ml</t>
  </si>
  <si>
    <t xml:space="preserve">REHABILITACION DE RED DE DRENAJE EN CALLE TORRES QUINTERO </t>
  </si>
  <si>
    <t>170 ml</t>
  </si>
  <si>
    <t>REHABILITACION DE RED DE DRENAJE SANITARIO EN VARIAS CALLES  (3x1)</t>
  </si>
  <si>
    <t>832 ml</t>
  </si>
  <si>
    <t>REHABILITACION DE RED DE DRENAJE SANITARIO EN VARIAS CALLES</t>
  </si>
  <si>
    <t>COL. MIGUEL HIDALGO</t>
  </si>
  <si>
    <t>160 ml</t>
  </si>
  <si>
    <r>
      <t>REGENERACION DE CALLE  GREGORIO TORRES QUINTERO DE LA COMUNIDAD DE CERRO DE ORTEGA. (</t>
    </r>
    <r>
      <rPr>
        <b/>
        <sz val="9"/>
        <rFont val="Arial"/>
        <family val="2"/>
      </rPr>
      <t>REHABILITACION DE RED DE DRENAJE SANITARIO</t>
    </r>
    <r>
      <rPr>
        <sz val="9"/>
        <rFont val="Arial"/>
        <family val="2"/>
      </rPr>
      <t xml:space="preserve"> ) HABITAT</t>
    </r>
  </si>
  <si>
    <t>250 ml</t>
  </si>
  <si>
    <t>REHABILITACION DE RED DE DRENAJE SANITARIO EN LA CALLE OCAMPO</t>
  </si>
  <si>
    <t>REHABILITACION DE COLECTOR SANITARIO 3A. ETAPA COL. PARQUE LAS FLORES</t>
  </si>
  <si>
    <t>400 ml</t>
  </si>
  <si>
    <t xml:space="preserve">CONSTRUCCION DE DRENAJE PLUVIAL </t>
  </si>
  <si>
    <t>COL. BAYARDO - L. JARAMILLO</t>
  </si>
  <si>
    <t>470 ml</t>
  </si>
  <si>
    <t>AMPLIACION DE RED DE AGUA POTABLE EN VARIAS CALLES</t>
  </si>
  <si>
    <t>COL. RUIZ CORTINES</t>
  </si>
  <si>
    <t>190 ml</t>
  </si>
  <si>
    <r>
      <t>REGENERACION DE CALLE  GREGORIO TORRES QUINTERO DE LA COMUNIDAD DE CERRO DE ORTEGA. (</t>
    </r>
    <r>
      <rPr>
        <b/>
        <sz val="9"/>
        <rFont val="Arial"/>
        <family val="2"/>
      </rPr>
      <t>REHABILITACION DE RED DE AGUA POTABLE</t>
    </r>
    <r>
      <rPr>
        <sz val="9"/>
        <rFont val="Arial"/>
        <family val="2"/>
      </rPr>
      <t>) HABITAT</t>
    </r>
  </si>
  <si>
    <t>EQUIPAMIENTO DE POZO PROFUNDO EN LA COLONIA LLANOS DE SAN JOSE DE LA CIUDAD DE TECOMAN, COL. (3X1)</t>
  </si>
  <si>
    <t>COL. LLANOS DE SAN JOSE</t>
  </si>
  <si>
    <t>1 equipamiento</t>
  </si>
  <si>
    <t>MEJORAMIENTO DEL POZO PROFUNDO Y REHABILITACION DE LINEA DE CONDUCCION EN COL. LADISLAO MORENO</t>
  </si>
  <si>
    <t>COL. LADISLAO MORENO</t>
  </si>
  <si>
    <t>1 pozo</t>
  </si>
  <si>
    <t>MEJORAMIENTO DEL POZO PROFUNDO  DE LA COMUNIDAD</t>
  </si>
  <si>
    <t>SAN MIGUEL DEL OJO DE AGUA</t>
  </si>
  <si>
    <t>MEJORAMIENTO DEL POZO PROFUNDO  Y REHABILITACION DE RED DE AGUA POTABLE DE LA COMUNIDAD</t>
  </si>
  <si>
    <t>CALERAS</t>
  </si>
  <si>
    <t>CONSTRUCCION DE TANQUE REGULADOR Y LINEA DE CONDUCCION DE AGUA POTABLE. (3X1)</t>
  </si>
  <si>
    <t>COL. ESTATUTO JURIDICO</t>
  </si>
  <si>
    <t>1 tanque y 1,235 ml</t>
  </si>
  <si>
    <t>CONSTRUCCION DE COMEDORES EN ESCUELA PRIMARIA</t>
  </si>
  <si>
    <t>EL REAL</t>
  </si>
  <si>
    <t>1 comedor</t>
  </si>
  <si>
    <t>PASCUALES</t>
  </si>
  <si>
    <t>REHABILITACION DE CAMINOS SACACOSECHAS EN VARIAS LOCALIDADES</t>
  </si>
  <si>
    <t>14.5 km</t>
  </si>
  <si>
    <r>
      <t>REGENERACION DE CALLE  GREGORIO TORRES QUINTERO DE LA COMUNIDAD DE CERRO DE ORTEGA. (</t>
    </r>
    <r>
      <rPr>
        <b/>
        <sz val="9"/>
        <rFont val="Arial"/>
        <family val="2"/>
      </rPr>
      <t>PAVIMENTO DE CONCRETO HIDRAULICO</t>
    </r>
    <r>
      <rPr>
        <sz val="9"/>
        <rFont val="Arial"/>
        <family val="2"/>
      </rPr>
      <t>) HABITAT</t>
    </r>
  </si>
  <si>
    <t>2000 m2</t>
  </si>
  <si>
    <t>CONSTRUCCION DE EMPEDRADO AHOGADO Y  MACHUELOS EN VARIAS CALLES DE MADRID. (3X1)</t>
  </si>
  <si>
    <t>3900 m2</t>
  </si>
  <si>
    <t xml:space="preserve">CONSTRUCCION DE EMPEDRADOS Y MACHUELOS EN VARIAS CALLES </t>
  </si>
  <si>
    <t>TECOLAPA</t>
  </si>
  <si>
    <t>630 m2</t>
  </si>
  <si>
    <t>CONSTRUCCION DE EMPEDRADOS Y MACHUELOS</t>
  </si>
  <si>
    <t>COL. L. MORENO</t>
  </si>
  <si>
    <t>300 m2</t>
  </si>
  <si>
    <t>COL. LUIS DONALDO COLOSIO</t>
  </si>
  <si>
    <t>700 m2</t>
  </si>
  <si>
    <t>CONSTRUCCION DE EMPEDRADOS Y MACHUELOS EN VARIAS CALLES</t>
  </si>
  <si>
    <t>COFRADIA DE MORELOS</t>
  </si>
  <si>
    <t>420 m2</t>
  </si>
  <si>
    <t>CONSTRUCCION DE BANQUETAS Y MACHUELOS</t>
  </si>
  <si>
    <t>COF. DE HIDALGO</t>
  </si>
  <si>
    <t>80 m2</t>
  </si>
  <si>
    <t>CONSTRUCCION DE BANQUETAS Y MACHUELOS  (3X1)</t>
  </si>
  <si>
    <t>BAYARDO</t>
  </si>
  <si>
    <t>899 m2</t>
  </si>
  <si>
    <t>MANTENIMIENTO DE SISTEMAS DE ALUMBRADO PUBLICO EN VARIAS COLONIAS</t>
  </si>
  <si>
    <t>450 luminarias</t>
  </si>
  <si>
    <t>196 CUARTOS DORMITORIO-SEDATU</t>
  </si>
  <si>
    <t>196 cuartos</t>
  </si>
  <si>
    <t>TECHO FIRME (120 HOGARES)</t>
  </si>
  <si>
    <t>120 techos</t>
  </si>
  <si>
    <t>AMPLIACION DE RED ELECTRICA Y ALUMBRADO PUBLICO EN  CALLES DE LA COMUNIDAD DE DE CHANCHOPA (C.F.E.)</t>
  </si>
  <si>
    <t>CHANCHOPA</t>
  </si>
  <si>
    <t>15 ml</t>
  </si>
  <si>
    <t>CONSTRUCCION DE RED ELECTRICA DE LA LOCALIDAD DE  LA COMPUERTA EN CALERAS (C.F.E.)</t>
  </si>
  <si>
    <t>AMPLIACION DE RED ELECTRICA Y ALUMBRADO PUBLICO EN  CALLE CANADA  ENTRE BRASIL Y HONDURAS (C.F.E.)</t>
  </si>
  <si>
    <t>COL. L. JARAMILLO</t>
  </si>
  <si>
    <t>20 ml</t>
  </si>
  <si>
    <t>ELECTRIFICACION CALLE: SIN NOMBRE  EN LA LOCALIDAD DE TECOLAPA (C.F.E.)</t>
  </si>
  <si>
    <t>AMPLIACION DE RED ELECTRICA Y ALUMBRADO PUBLICO EN  CALLES DE LA COMUNIDAD DE LA SALADA (C.F.E.)</t>
  </si>
  <si>
    <t>LA SALADA</t>
  </si>
  <si>
    <t>10 ml</t>
  </si>
  <si>
    <t>ELECTRIFICACION DE COL. DIVISION DEL NORTE (C.F.E.)</t>
  </si>
  <si>
    <t>ADQUISICION DE EQUIPO TOPOGRAFICO Y ACCESORIOS (LOTE)</t>
  </si>
  <si>
    <t>MANTENIMIENTO, CONSERVACION Y REPARACION DE VEHICULOS (LOTE)</t>
  </si>
  <si>
    <t>CONTRATACION DE SERVICIOS (SUPERVICION DE OBRA)</t>
  </si>
  <si>
    <t>ARRENDAMIENTO DE VEHICULOS PARA SUPERVICION DE OBRA. (OPCION DE A COMPRA EN ARRENDAMIENTO).</t>
  </si>
  <si>
    <t>ADQUISICION DE SOFTWARE Y HARDWARE</t>
  </si>
  <si>
    <t>ACONDICIONAMIENTO DE ESPACIOS FISICOS</t>
  </si>
  <si>
    <t>H. Ayuntamiento de Villa de Álvarez</t>
  </si>
  <si>
    <t>PAVIMENTACION ULTIMA ETAPA CALLE XOLOAPAN (ENTRE TEKUM Y CHANCHOPAN)</t>
  </si>
  <si>
    <t>VILLA DE ALVAREZ</t>
  </si>
  <si>
    <t xml:space="preserve">VILLA IZCALLI </t>
  </si>
  <si>
    <t>1 OBRA</t>
  </si>
  <si>
    <t>GASTOS INDIRECTOS</t>
  </si>
  <si>
    <t>1 PROYECTO</t>
  </si>
  <si>
    <t>INSTALACION DE BIODIGESTORES</t>
  </si>
  <si>
    <t>PICACHOS</t>
  </si>
  <si>
    <t>17 PIEZAS</t>
  </si>
  <si>
    <t>CONSTRUCCION DE MURO FIRME</t>
  </si>
  <si>
    <t>4 PIEZAS</t>
  </si>
  <si>
    <t>MEJORAMIENTO DE VIVIENDA CONSTRUCCION DE CUARTOS SEDATU</t>
  </si>
  <si>
    <t>40 CUARTOS</t>
  </si>
  <si>
    <t>MEJORAMIENTO DE VIVIENDA CONSTRUCCION DE CUARTOS FONHAPO</t>
  </si>
  <si>
    <t xml:space="preserve">RED DE AGUA POTABLE </t>
  </si>
  <si>
    <t>MIXCUATE</t>
  </si>
  <si>
    <t>1 SISTEMA</t>
  </si>
  <si>
    <t>PUEBLO NUEVO</t>
  </si>
  <si>
    <t>CONSTRUCCION DE CUARTO PARA BAÑO</t>
  </si>
  <si>
    <t>10 CUARTOS</t>
  </si>
  <si>
    <t>CONSTRUCCION DE TECHO FIRME</t>
  </si>
  <si>
    <t>480 M2</t>
  </si>
  <si>
    <t>CONSTRUCCION DE DRENAJE PLUVIAL. RED DE ALCANTARILLADO CALLES MARTINGUDIÑO TOSCANO Y GIL CABRERA GUDIÑO</t>
  </si>
  <si>
    <t xml:space="preserve">RANCHO BLANCO </t>
  </si>
  <si>
    <t>1A ETAPA DE READECUACION DE CIRCUITO  CALLE CHIAN Y LAGUNA DE JABALI EN LA COL. SOLIDARIDAD</t>
  </si>
  <si>
    <t xml:space="preserve"> SOLIDARIDAD</t>
  </si>
  <si>
    <t>1458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</si>
</sst>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\$#,##0.00;\$#,##0.00"/>
    <numFmt numFmtId="166" formatCode="###0;###0"/>
    <numFmt numFmtId="167" formatCode="&quot;$&quot;#,##0.00"/>
    <numFmt numFmtId="168" formatCode="#,##0.0"/>
  </numFmts>
  <fonts count="2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9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292934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 applyFill="1" applyBorder="1" applyAlignment="1">
      <alignment horizontal="left" vertical="top"/>
    </xf>
    <xf numFmtId="9" fontId="7" fillId="0" borderId="1" xfId="1" applyFont="1" applyFill="1" applyBorder="1" applyAlignment="1">
      <alignment horizontal="center" vertical="center"/>
    </xf>
    <xf numFmtId="0" fontId="6" fillId="0" borderId="0" xfId="2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0" fontId="6" fillId="2" borderId="1" xfId="2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horizontal="center" vertical="center"/>
    </xf>
    <xf numFmtId="4" fontId="6" fillId="0" borderId="0" xfId="2" applyNumberForma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6" fillId="0" borderId="0" xfId="2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6" fillId="0" borderId="0" xfId="2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164" fontId="6" fillId="0" borderId="0" xfId="2" applyNumberFormat="1" applyFill="1" applyBorder="1" applyAlignment="1">
      <alignment horizontal="center" vertical="center"/>
    </xf>
    <xf numFmtId="167" fontId="12" fillId="0" borderId="1" xfId="2" applyNumberFormat="1" applyFont="1" applyFill="1" applyBorder="1" applyAlignment="1">
      <alignment horizontal="center" vertical="center"/>
    </xf>
    <xf numFmtId="0" fontId="6" fillId="0" borderId="1" xfId="6" applyFill="1" applyBorder="1" applyAlignment="1">
      <alignment horizontal="center" vertical="center"/>
    </xf>
    <xf numFmtId="164" fontId="6" fillId="0" borderId="1" xfId="2" applyNumberForma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44" fontId="14" fillId="0" borderId="1" xfId="7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9" fontId="7" fillId="0" borderId="1" xfId="8" applyFont="1" applyBorder="1" applyAlignment="1">
      <alignment horizontal="center" vertical="center"/>
    </xf>
    <xf numFmtId="3" fontId="13" fillId="0" borderId="1" xfId="7" applyNumberFormat="1" applyFont="1" applyFill="1" applyBorder="1" applyAlignment="1">
      <alignment horizontal="center" vertical="center"/>
    </xf>
    <xf numFmtId="168" fontId="13" fillId="0" borderId="1" xfId="7" applyNumberFormat="1" applyFont="1" applyFill="1" applyBorder="1" applyAlignment="1">
      <alignment horizontal="center" vertical="center"/>
    </xf>
    <xf numFmtId="44" fontId="13" fillId="0" borderId="1" xfId="7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3" fontId="13" fillId="4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44" fontId="15" fillId="0" borderId="1" xfId="7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7" fillId="0" borderId="1" xfId="7" applyFont="1" applyFill="1" applyBorder="1" applyAlignment="1">
      <alignment horizontal="center" vertical="center"/>
    </xf>
    <xf numFmtId="0" fontId="6" fillId="0" borderId="0" xfId="6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6" fillId="0" borderId="1" xfId="6" applyNumberFormat="1" applyFill="1" applyBorder="1" applyAlignment="1">
      <alignment horizontal="center" vertical="center"/>
    </xf>
    <xf numFmtId="0" fontId="6" fillId="2" borderId="1" xfId="6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center" wrapText="1"/>
    </xf>
    <xf numFmtId="165" fontId="8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9" fontId="7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9" fontId="7" fillId="0" borderId="1" xfId="8" applyFont="1" applyFill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center" vertical="center" wrapText="1"/>
    </xf>
    <xf numFmtId="9" fontId="7" fillId="0" borderId="3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6" fillId="0" borderId="0" xfId="6" applyFill="1" applyBorder="1" applyAlignment="1">
      <alignment horizontal="left" vertical="center"/>
    </xf>
    <xf numFmtId="4" fontId="9" fillId="0" borderId="0" xfId="6" applyNumberFormat="1" applyFont="1" applyFill="1" applyBorder="1" applyAlignment="1">
      <alignment horizontal="center" vertical="center"/>
    </xf>
    <xf numFmtId="4" fontId="6" fillId="0" borderId="0" xfId="6" applyNumberFormat="1" applyFill="1" applyBorder="1" applyAlignment="1">
      <alignment horizontal="center" vertical="center"/>
    </xf>
    <xf numFmtId="0" fontId="1" fillId="0" borderId="0" xfId="9" applyAlignment="1">
      <alignment horizontal="center"/>
    </xf>
    <xf numFmtId="0" fontId="1" fillId="0" borderId="0" xfId="9"/>
    <xf numFmtId="0" fontId="16" fillId="0" borderId="1" xfId="9" applyFont="1" applyBorder="1" applyAlignment="1">
      <alignment horizontal="center"/>
    </xf>
    <xf numFmtId="0" fontId="17" fillId="0" borderId="1" xfId="9" applyFont="1" applyBorder="1" applyAlignment="1">
      <alignment horizontal="center"/>
    </xf>
    <xf numFmtId="0" fontId="17" fillId="0" borderId="4" xfId="9" applyFont="1" applyBorder="1" applyAlignment="1">
      <alignment horizontal="left" wrapText="1"/>
    </xf>
    <xf numFmtId="44" fontId="17" fillId="0" borderId="1" xfId="10" applyFont="1" applyBorder="1" applyAlignment="1">
      <alignment horizontal="center" vertical="center" wrapText="1"/>
    </xf>
    <xf numFmtId="44" fontId="17" fillId="0" borderId="1" xfId="10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/>
    </xf>
    <xf numFmtId="0" fontId="18" fillId="0" borderId="4" xfId="9" applyFont="1" applyBorder="1" applyAlignment="1">
      <alignment horizontal="left" wrapText="1"/>
    </xf>
    <xf numFmtId="44" fontId="17" fillId="0" borderId="1" xfId="10" applyFont="1" applyBorder="1" applyAlignment="1">
      <alignment horizontal="center" wrapText="1"/>
    </xf>
    <xf numFmtId="0" fontId="18" fillId="0" borderId="1" xfId="9" applyFont="1" applyBorder="1" applyAlignment="1">
      <alignment horizontal="left" wrapText="1"/>
    </xf>
    <xf numFmtId="44" fontId="17" fillId="0" borderId="4" xfId="10" applyFont="1" applyBorder="1" applyAlignment="1">
      <alignment horizontal="center" wrapText="1"/>
    </xf>
    <xf numFmtId="3" fontId="17" fillId="0" borderId="1" xfId="9" applyNumberFormat="1" applyFont="1" applyBorder="1" applyAlignment="1">
      <alignment horizontal="center" vertical="center"/>
    </xf>
    <xf numFmtId="44" fontId="17" fillId="0" borderId="4" xfId="10" applyFont="1" applyBorder="1" applyAlignment="1">
      <alignment horizontal="center" vertical="center" wrapText="1"/>
    </xf>
    <xf numFmtId="44" fontId="17" fillId="0" borderId="4" xfId="10" applyFont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center"/>
    </xf>
    <xf numFmtId="0" fontId="1" fillId="0" borderId="0" xfId="9" applyAlignment="1">
      <alignment horizontal="left" vertical="center"/>
    </xf>
    <xf numFmtId="167" fontId="1" fillId="0" borderId="0" xfId="9" applyNumberFormat="1" applyAlignment="1">
      <alignment horizontal="center" vertical="center"/>
    </xf>
    <xf numFmtId="0" fontId="1" fillId="0" borderId="0" xfId="9" applyAlignment="1">
      <alignment horizontal="center" vertical="center"/>
    </xf>
    <xf numFmtId="0" fontId="1" fillId="0" borderId="0" xfId="9" applyBorder="1" applyAlignment="1">
      <alignment horizontal="center" vertical="center"/>
    </xf>
    <xf numFmtId="0" fontId="11" fillId="3" borderId="1" xfId="9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left" vertical="center" wrapText="1"/>
    </xf>
    <xf numFmtId="44" fontId="19" fillId="5" borderId="1" xfId="11" applyFont="1" applyFill="1" applyBorder="1" applyAlignment="1">
      <alignment horizontal="center" vertical="center" wrapText="1"/>
    </xf>
    <xf numFmtId="0" fontId="1" fillId="0" borderId="1" xfId="9" applyBorder="1" applyAlignment="1">
      <alignment horizontal="center" vertical="center"/>
    </xf>
    <xf numFmtId="9" fontId="1" fillId="0" borderId="1" xfId="9" applyNumberFormat="1" applyBorder="1" applyAlignment="1">
      <alignment horizontal="center" vertical="center" wrapText="1"/>
    </xf>
    <xf numFmtId="0" fontId="1" fillId="0" borderId="1" xfId="9" applyFill="1" applyBorder="1" applyAlignment="1">
      <alignment horizontal="center" vertical="center"/>
    </xf>
    <xf numFmtId="0" fontId="19" fillId="0" borderId="3" xfId="9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horizontal="center" vertical="center"/>
    </xf>
    <xf numFmtId="0" fontId="19" fillId="0" borderId="9" xfId="9" applyFont="1" applyFill="1" applyBorder="1" applyAlignment="1">
      <alignment horizontal="left" vertical="center" wrapText="1"/>
    </xf>
    <xf numFmtId="0" fontId="19" fillId="0" borderId="10" xfId="9" applyFont="1" applyFill="1" applyBorder="1" applyAlignment="1">
      <alignment horizontal="left" vertical="center" wrapText="1"/>
    </xf>
    <xf numFmtId="0" fontId="0" fillId="0" borderId="1" xfId="9" applyFont="1" applyBorder="1" applyAlignment="1">
      <alignment horizontal="center" vertical="center"/>
    </xf>
    <xf numFmtId="0" fontId="19" fillId="0" borderId="11" xfId="9" applyFont="1" applyFill="1" applyBorder="1" applyAlignment="1">
      <alignment horizontal="left" vertical="center" wrapText="1"/>
    </xf>
    <xf numFmtId="0" fontId="0" fillId="0" borderId="1" xfId="9" applyFont="1" applyBorder="1" applyAlignment="1">
      <alignment horizontal="center" vertical="center" wrapText="1"/>
    </xf>
    <xf numFmtId="0" fontId="20" fillId="0" borderId="1" xfId="9" applyFont="1" applyFill="1" applyBorder="1" applyAlignment="1">
      <alignment wrapText="1"/>
    </xf>
    <xf numFmtId="0" fontId="20" fillId="0" borderId="3" xfId="9" applyFont="1" applyFill="1" applyBorder="1" applyAlignment="1">
      <alignment wrapText="1"/>
    </xf>
    <xf numFmtId="0" fontId="21" fillId="0" borderId="1" xfId="9" applyFont="1" applyBorder="1" applyAlignment="1">
      <alignment wrapText="1"/>
    </xf>
    <xf numFmtId="0" fontId="21" fillId="0" borderId="3" xfId="9" applyFont="1" applyFill="1" applyBorder="1" applyAlignment="1">
      <alignment wrapText="1"/>
    </xf>
    <xf numFmtId="0" fontId="1" fillId="0" borderId="0" xfId="9" applyAlignment="1"/>
    <xf numFmtId="0" fontId="22" fillId="4" borderId="1" xfId="9" applyFont="1" applyFill="1" applyBorder="1" applyAlignment="1">
      <alignment horizontal="justify" vertical="center"/>
    </xf>
    <xf numFmtId="44" fontId="23" fillId="0" borderId="1" xfId="11" applyFont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0" fontId="22" fillId="4" borderId="1" xfId="9" applyFont="1" applyFill="1" applyBorder="1" applyAlignment="1">
      <alignment horizontal="center" vertical="center"/>
    </xf>
    <xf numFmtId="43" fontId="23" fillId="0" borderId="1" xfId="12" applyFont="1" applyBorder="1" applyAlignment="1">
      <alignment horizontal="center" vertical="center"/>
    </xf>
    <xf numFmtId="0" fontId="23" fillId="0" borderId="1" xfId="9" applyFont="1" applyFill="1" applyBorder="1" applyAlignment="1">
      <alignment horizontal="center" vertical="center"/>
    </xf>
    <xf numFmtId="0" fontId="22" fillId="0" borderId="1" xfId="9" applyFont="1" applyFill="1" applyBorder="1" applyAlignment="1">
      <alignment horizontal="justify" vertical="center"/>
    </xf>
    <xf numFmtId="43" fontId="23" fillId="0" borderId="1" xfId="12" applyFont="1" applyBorder="1" applyAlignment="1">
      <alignment vertical="center"/>
    </xf>
    <xf numFmtId="0" fontId="22" fillId="4" borderId="1" xfId="9" applyFont="1" applyFill="1" applyBorder="1" applyAlignment="1" applyProtection="1">
      <alignment horizontal="center" vertical="center"/>
      <protection locked="0"/>
    </xf>
    <xf numFmtId="0" fontId="23" fillId="0" borderId="1" xfId="9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quotePrefix="1" applyFont="1" applyFill="1" applyBorder="1" applyAlignment="1" applyProtection="1">
      <alignment horizontal="center" vertical="center" wrapText="1"/>
      <protection locked="0"/>
    </xf>
    <xf numFmtId="44" fontId="6" fillId="0" borderId="0" xfId="2" applyNumberFormat="1" applyFill="1" applyBorder="1" applyAlignment="1">
      <alignment horizontal="center" vertical="center"/>
    </xf>
    <xf numFmtId="0" fontId="6" fillId="0" borderId="0" xfId="2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5" fillId="3" borderId="1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center" vertical="center"/>
    </xf>
    <xf numFmtId="43" fontId="15" fillId="0" borderId="1" xfId="5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/>
    </xf>
    <xf numFmtId="167" fontId="11" fillId="0" borderId="0" xfId="9" applyNumberFormat="1" applyFont="1" applyBorder="1" applyAlignment="1">
      <alignment horizontal="center" vertical="center"/>
    </xf>
    <xf numFmtId="44" fontId="14" fillId="0" borderId="0" xfId="2" applyNumberFormat="1" applyFont="1" applyFill="1" applyBorder="1" applyAlignment="1">
      <alignment horizontal="center" vertical="center"/>
    </xf>
    <xf numFmtId="167" fontId="26" fillId="0" borderId="1" xfId="9" applyNumberFormat="1" applyFont="1" applyBorder="1" applyAlignment="1">
      <alignment horizontal="center" vertical="center"/>
    </xf>
    <xf numFmtId="167" fontId="27" fillId="0" borderId="1" xfId="9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6" fillId="0" borderId="0" xfId="2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right" vertical="center"/>
    </xf>
    <xf numFmtId="0" fontId="6" fillId="0" borderId="2" xfId="6" applyFont="1" applyFill="1" applyBorder="1" applyAlignment="1">
      <alignment horizontal="right" vertical="center"/>
    </xf>
    <xf numFmtId="0" fontId="1" fillId="0" borderId="0" xfId="9" applyFont="1" applyAlignment="1">
      <alignment horizontal="center" vertical="center"/>
    </xf>
    <xf numFmtId="0" fontId="3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6" fillId="0" borderId="0" xfId="6" applyFill="1" applyBorder="1" applyAlignment="1">
      <alignment horizontal="center" vertical="center"/>
    </xf>
    <xf numFmtId="164" fontId="6" fillId="0" borderId="1" xfId="6" applyNumberForma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/>
    </xf>
    <xf numFmtId="0" fontId="11" fillId="0" borderId="1" xfId="9" applyFont="1" applyBorder="1" applyAlignment="1">
      <alignment horizontal="center"/>
    </xf>
    <xf numFmtId="0" fontId="16" fillId="0" borderId="1" xfId="9" applyFont="1" applyBorder="1" applyAlignment="1">
      <alignment horizontal="center"/>
    </xf>
    <xf numFmtId="0" fontId="16" fillId="0" borderId="4" xfId="9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 wrapText="1"/>
    </xf>
    <xf numFmtId="0" fontId="16" fillId="0" borderId="7" xfId="9" applyFont="1" applyBorder="1" applyAlignment="1">
      <alignment horizontal="center" vertical="center" wrapText="1"/>
    </xf>
    <xf numFmtId="0" fontId="16" fillId="0" borderId="5" xfId="9" applyFont="1" applyBorder="1" applyAlignment="1">
      <alignment horizontal="center"/>
    </xf>
    <xf numFmtId="0" fontId="16" fillId="0" borderId="6" xfId="9" applyFont="1" applyBorder="1" applyAlignment="1">
      <alignment horizontal="center"/>
    </xf>
    <xf numFmtId="0" fontId="16" fillId="0" borderId="4" xfId="9" applyFont="1" applyBorder="1" applyAlignment="1">
      <alignment horizontal="center"/>
    </xf>
    <xf numFmtId="0" fontId="16" fillId="0" borderId="3" xfId="9" applyFont="1" applyBorder="1" applyAlignment="1">
      <alignment horizontal="center" vertical="center"/>
    </xf>
    <xf numFmtId="0" fontId="16" fillId="0" borderId="7" xfId="9" applyFont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11" fillId="0" borderId="8" xfId="9" applyFont="1" applyBorder="1" applyAlignment="1">
      <alignment horizontal="center" vertical="center"/>
    </xf>
    <xf numFmtId="0" fontId="11" fillId="3" borderId="1" xfId="9" applyFont="1" applyFill="1" applyBorder="1" applyAlignment="1">
      <alignment horizontal="left" vertical="center"/>
    </xf>
    <xf numFmtId="167" fontId="11" fillId="3" borderId="1" xfId="9" applyNumberFormat="1" applyFont="1" applyFill="1" applyBorder="1" applyAlignment="1">
      <alignment horizontal="center" vertical="center"/>
    </xf>
    <xf numFmtId="0" fontId="11" fillId="3" borderId="1" xfId="9" applyFont="1" applyFill="1" applyBorder="1" applyAlignment="1">
      <alignment horizontal="center" vertical="center"/>
    </xf>
    <xf numFmtId="0" fontId="6" fillId="0" borderId="2" xfId="6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top"/>
    </xf>
    <xf numFmtId="0" fontId="6" fillId="0" borderId="0" xfId="2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 wrapText="1"/>
    </xf>
  </cellXfs>
  <cellStyles count="13">
    <cellStyle name="Millares 2" xfId="5"/>
    <cellStyle name="Millares 3" xfId="12"/>
    <cellStyle name="Moneda 2" xfId="4"/>
    <cellStyle name="Moneda 2 2" xfId="7"/>
    <cellStyle name="Moneda 2 3" xfId="11"/>
    <cellStyle name="Moneda 3" xfId="10"/>
    <cellStyle name="Normal" xfId="0" builtinId="0"/>
    <cellStyle name="Normal 2" xfId="2"/>
    <cellStyle name="Normal 2 2" xfId="6"/>
    <cellStyle name="Normal 3" xfId="3"/>
    <cellStyle name="Normal 3 2" xfId="9"/>
    <cellStyle name="Porcentaje" xfId="1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B1" workbookViewId="0">
      <selection activeCell="B3" sqref="B3:H3"/>
    </sheetView>
  </sheetViews>
  <sheetFormatPr baseColWidth="10" defaultColWidth="9.33203125" defaultRowHeight="12.75" x14ac:dyDescent="0.2"/>
  <cols>
    <col min="1" max="1" width="0" style="2" hidden="1" customWidth="1"/>
    <col min="2" max="2" width="42.1640625" style="13" customWidth="1"/>
    <col min="3" max="3" width="15.6640625" style="2" customWidth="1"/>
    <col min="4" max="4" width="11.33203125" style="2" customWidth="1"/>
    <col min="5" max="5" width="14" style="2" customWidth="1"/>
    <col min="6" max="6" width="28.5" style="2" customWidth="1"/>
    <col min="7" max="7" width="29.5" style="2" customWidth="1"/>
    <col min="8" max="8" width="14.5" style="2" customWidth="1"/>
    <col min="9" max="9" width="11.1640625" style="2" hidden="1" customWidth="1"/>
    <col min="10" max="10" width="11.83203125" style="2" hidden="1" customWidth="1"/>
    <col min="11" max="11" width="0" style="2" hidden="1" customWidth="1"/>
    <col min="12" max="16384" width="9.33203125" style="2"/>
  </cols>
  <sheetData>
    <row r="1" spans="1:10" s="16" customFormat="1" x14ac:dyDescent="0.2">
      <c r="B1" s="13"/>
    </row>
    <row r="2" spans="1:10" ht="15" x14ac:dyDescent="0.2">
      <c r="B2" s="131" t="s">
        <v>15</v>
      </c>
      <c r="C2" s="131"/>
      <c r="D2" s="131"/>
      <c r="E2" s="131"/>
      <c r="F2" s="131"/>
      <c r="G2" s="131"/>
      <c r="H2" s="131"/>
    </row>
    <row r="3" spans="1:10" ht="15" x14ac:dyDescent="0.2">
      <c r="B3" s="131" t="s">
        <v>365</v>
      </c>
      <c r="C3" s="131"/>
      <c r="D3" s="131"/>
      <c r="E3" s="131"/>
      <c r="F3" s="131"/>
      <c r="G3" s="131"/>
      <c r="H3" s="131"/>
    </row>
    <row r="4" spans="1:10" ht="15.95" customHeight="1" x14ac:dyDescent="0.2">
      <c r="B4" s="134"/>
      <c r="C4" s="134"/>
      <c r="D4" s="134"/>
      <c r="E4" s="134"/>
      <c r="F4" s="134"/>
      <c r="G4" s="134"/>
      <c r="H4" s="134"/>
    </row>
    <row r="5" spans="1:10" ht="15.95" customHeight="1" x14ac:dyDescent="0.2">
      <c r="B5" s="12"/>
      <c r="G5" s="2" t="s">
        <v>16</v>
      </c>
      <c r="H5" s="8">
        <v>10014425</v>
      </c>
      <c r="I5" s="8">
        <v>10014425</v>
      </c>
      <c r="J5" s="8"/>
    </row>
    <row r="6" spans="1:10" ht="14.1" customHeight="1" x14ac:dyDescent="0.2">
      <c r="B6" s="135"/>
      <c r="C6" s="135"/>
      <c r="D6" s="135"/>
      <c r="E6" s="135"/>
      <c r="F6" s="135"/>
      <c r="G6" s="135"/>
      <c r="H6" s="135"/>
    </row>
    <row r="7" spans="1:10" ht="20.100000000000001" customHeight="1" x14ac:dyDescent="0.2">
      <c r="A7" s="19"/>
      <c r="B7" s="136" t="s">
        <v>0</v>
      </c>
      <c r="C7" s="137" t="s">
        <v>1</v>
      </c>
      <c r="D7" s="6"/>
      <c r="E7" s="137" t="s">
        <v>2</v>
      </c>
      <c r="F7" s="137"/>
      <c r="G7" s="137" t="s">
        <v>11</v>
      </c>
      <c r="H7" s="137" t="s">
        <v>6</v>
      </c>
      <c r="I7" s="132" t="s">
        <v>7</v>
      </c>
      <c r="J7" s="132"/>
    </row>
    <row r="8" spans="1:10" ht="20.25" customHeight="1" x14ac:dyDescent="0.2">
      <c r="A8" s="19"/>
      <c r="B8" s="136"/>
      <c r="C8" s="137"/>
      <c r="D8" s="14" t="s">
        <v>3</v>
      </c>
      <c r="E8" s="14" t="s">
        <v>4</v>
      </c>
      <c r="F8" s="14" t="s">
        <v>5</v>
      </c>
      <c r="G8" s="137"/>
      <c r="H8" s="137"/>
      <c r="I8" s="9" t="s">
        <v>8</v>
      </c>
      <c r="J8" s="9" t="s">
        <v>9</v>
      </c>
    </row>
    <row r="9" spans="1:10" ht="36" x14ac:dyDescent="0.2">
      <c r="A9" s="19"/>
      <c r="B9" s="20" t="s">
        <v>17</v>
      </c>
      <c r="C9" s="7">
        <v>6732700.29</v>
      </c>
      <c r="D9" s="4" t="s">
        <v>10</v>
      </c>
      <c r="E9" s="4" t="s">
        <v>12</v>
      </c>
      <c r="F9" s="4" t="s">
        <v>23</v>
      </c>
      <c r="G9" s="4" t="s">
        <v>25</v>
      </c>
      <c r="H9" s="5">
        <v>1403</v>
      </c>
      <c r="I9" s="3">
        <v>0</v>
      </c>
      <c r="J9" s="3">
        <v>0</v>
      </c>
    </row>
    <row r="10" spans="1:10" ht="24" x14ac:dyDescent="0.2">
      <c r="A10" s="19"/>
      <c r="B10" s="20" t="s">
        <v>18</v>
      </c>
      <c r="C10" s="7">
        <v>261138.56</v>
      </c>
      <c r="D10" s="4" t="s">
        <v>10</v>
      </c>
      <c r="E10" s="4" t="s">
        <v>12</v>
      </c>
      <c r="F10" s="4" t="s">
        <v>13</v>
      </c>
      <c r="G10" s="4" t="s">
        <v>26</v>
      </c>
      <c r="H10" s="5">
        <v>232</v>
      </c>
      <c r="I10" s="3">
        <v>0</v>
      </c>
      <c r="J10" s="3">
        <v>0</v>
      </c>
    </row>
    <row r="11" spans="1:10" ht="36" x14ac:dyDescent="0.2">
      <c r="A11" s="19"/>
      <c r="B11" s="20" t="s">
        <v>19</v>
      </c>
      <c r="C11" s="7">
        <v>74268.479999999996</v>
      </c>
      <c r="D11" s="4" t="s">
        <v>10</v>
      </c>
      <c r="E11" s="4" t="s">
        <v>12</v>
      </c>
      <c r="F11" s="4" t="s">
        <v>13</v>
      </c>
      <c r="G11" s="4" t="s">
        <v>27</v>
      </c>
      <c r="H11" s="5">
        <v>232</v>
      </c>
      <c r="I11" s="3">
        <v>0</v>
      </c>
      <c r="J11" s="3">
        <v>0</v>
      </c>
    </row>
    <row r="12" spans="1:10" ht="36" x14ac:dyDescent="0.2">
      <c r="A12" s="19"/>
      <c r="B12" s="20" t="s">
        <v>20</v>
      </c>
      <c r="C12" s="7">
        <v>1335000</v>
      </c>
      <c r="D12" s="4" t="s">
        <v>10</v>
      </c>
      <c r="E12" s="4" t="s">
        <v>12</v>
      </c>
      <c r="F12" s="4" t="s">
        <v>24</v>
      </c>
      <c r="G12" s="4" t="s">
        <v>28</v>
      </c>
      <c r="H12" s="5">
        <v>453</v>
      </c>
      <c r="I12" s="1">
        <v>0</v>
      </c>
      <c r="J12" s="1">
        <v>0</v>
      </c>
    </row>
    <row r="13" spans="1:10" x14ac:dyDescent="0.2">
      <c r="A13" s="19"/>
      <c r="B13" s="20" t="s">
        <v>21</v>
      </c>
      <c r="C13" s="7">
        <v>130431.52</v>
      </c>
      <c r="D13" s="4" t="s">
        <v>10</v>
      </c>
      <c r="E13" s="4" t="s">
        <v>12</v>
      </c>
      <c r="F13" s="4" t="s">
        <v>23</v>
      </c>
      <c r="G13" s="4" t="s">
        <v>29</v>
      </c>
      <c r="H13" s="4" t="s">
        <v>29</v>
      </c>
      <c r="I13" s="1">
        <v>0</v>
      </c>
      <c r="J13" s="1">
        <v>0</v>
      </c>
    </row>
    <row r="14" spans="1:10" x14ac:dyDescent="0.2">
      <c r="A14" s="19"/>
      <c r="B14" s="20" t="s">
        <v>22</v>
      </c>
      <c r="C14" s="7">
        <v>1310884.92</v>
      </c>
      <c r="D14" s="4" t="s">
        <v>10</v>
      </c>
      <c r="E14" s="4" t="s">
        <v>12</v>
      </c>
      <c r="F14" s="4" t="s">
        <v>23</v>
      </c>
      <c r="G14" s="4" t="s">
        <v>29</v>
      </c>
      <c r="H14" s="4" t="s">
        <v>29</v>
      </c>
      <c r="I14" s="1">
        <v>0</v>
      </c>
      <c r="J14" s="1">
        <v>0</v>
      </c>
    </row>
    <row r="15" spans="1:10" x14ac:dyDescent="0.2">
      <c r="A15" s="19"/>
      <c r="B15" s="21" t="s">
        <v>14</v>
      </c>
      <c r="C15" s="7">
        <v>170001</v>
      </c>
      <c r="D15" s="4" t="s">
        <v>10</v>
      </c>
      <c r="E15" s="4" t="s">
        <v>12</v>
      </c>
      <c r="F15" s="4" t="s">
        <v>23</v>
      </c>
      <c r="G15" s="4" t="s">
        <v>29</v>
      </c>
      <c r="H15" s="4" t="s">
        <v>29</v>
      </c>
      <c r="I15" s="1">
        <v>0</v>
      </c>
      <c r="J15" s="1">
        <v>0</v>
      </c>
    </row>
    <row r="16" spans="1:10" x14ac:dyDescent="0.2">
      <c r="C16" s="10"/>
      <c r="D16" s="11"/>
    </row>
    <row r="17" spans="2:10" x14ac:dyDescent="0.2">
      <c r="B17" s="133"/>
      <c r="C17" s="133"/>
      <c r="D17" s="133"/>
      <c r="E17" s="133"/>
      <c r="F17" s="133"/>
      <c r="G17" s="133"/>
      <c r="H17" s="133"/>
      <c r="I17" s="133"/>
      <c r="J17" s="133"/>
    </row>
  </sheetData>
  <mergeCells count="11">
    <mergeCell ref="B2:H2"/>
    <mergeCell ref="B3:H3"/>
    <mergeCell ref="I7:J7"/>
    <mergeCell ref="B17:J17"/>
    <mergeCell ref="B4:H4"/>
    <mergeCell ref="B6:H6"/>
    <mergeCell ref="B7:B8"/>
    <mergeCell ref="C7:C8"/>
    <mergeCell ref="E7:F7"/>
    <mergeCell ref="G7:G8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19" sqref="K19"/>
    </sheetView>
  </sheetViews>
  <sheetFormatPr baseColWidth="10" defaultColWidth="9.33203125" defaultRowHeight="12.75" x14ac:dyDescent="0.2"/>
  <cols>
    <col min="1" max="1" width="41.1640625" style="119" customWidth="1"/>
    <col min="2" max="2" width="15.6640625" style="16" customWidth="1"/>
    <col min="3" max="3" width="15.5" style="16" customWidth="1"/>
    <col min="4" max="4" width="26.33203125" style="16" customWidth="1"/>
    <col min="5" max="5" width="19.83203125" style="16" customWidth="1"/>
    <col min="6" max="6" width="31.1640625" style="16" customWidth="1"/>
    <col min="7" max="7" width="14.6640625" style="16" customWidth="1"/>
    <col min="8" max="8" width="14.83203125" style="119" hidden="1" customWidth="1"/>
    <col min="9" max="9" width="12.83203125" style="119" hidden="1" customWidth="1"/>
    <col min="10" max="16384" width="9.33203125" style="119"/>
  </cols>
  <sheetData>
    <row r="1" spans="1:9" ht="21" customHeight="1" x14ac:dyDescent="0.2"/>
    <row r="2" spans="1:9" ht="15" x14ac:dyDescent="0.2">
      <c r="A2" s="169" t="s">
        <v>478</v>
      </c>
      <c r="B2" s="169"/>
      <c r="C2" s="169"/>
      <c r="D2" s="169"/>
      <c r="E2" s="169"/>
      <c r="F2" s="169"/>
      <c r="G2" s="169"/>
    </row>
    <row r="3" spans="1:9" ht="15" x14ac:dyDescent="0.2">
      <c r="A3" s="169" t="s">
        <v>365</v>
      </c>
      <c r="B3" s="169"/>
      <c r="C3" s="169"/>
      <c r="D3" s="169"/>
      <c r="E3" s="169"/>
      <c r="F3" s="169"/>
      <c r="G3" s="169"/>
    </row>
    <row r="4" spans="1:9" x14ac:dyDescent="0.2">
      <c r="G4" s="22"/>
    </row>
    <row r="5" spans="1:9" ht="15.95" customHeight="1" x14ac:dyDescent="0.2">
      <c r="A5" s="120"/>
      <c r="F5" s="46" t="s">
        <v>16</v>
      </c>
      <c r="G5" s="25">
        <v>7415259</v>
      </c>
    </row>
    <row r="6" spans="1:9" ht="14.1" customHeight="1" x14ac:dyDescent="0.2">
      <c r="A6" s="170"/>
      <c r="B6" s="170"/>
      <c r="C6" s="170"/>
      <c r="D6" s="170"/>
      <c r="E6" s="170"/>
      <c r="F6" s="170"/>
      <c r="G6" s="170"/>
    </row>
    <row r="7" spans="1:9" ht="20.100000000000001" customHeight="1" x14ac:dyDescent="0.2">
      <c r="A7" s="137" t="s">
        <v>0</v>
      </c>
      <c r="B7" s="137" t="s">
        <v>1</v>
      </c>
      <c r="C7" s="6"/>
      <c r="D7" s="137" t="s">
        <v>2</v>
      </c>
      <c r="E7" s="137"/>
      <c r="F7" s="137" t="s">
        <v>33</v>
      </c>
      <c r="G7" s="137" t="s">
        <v>6</v>
      </c>
      <c r="H7" s="167" t="s">
        <v>7</v>
      </c>
      <c r="I7" s="167"/>
    </row>
    <row r="8" spans="1:9" ht="20.25" customHeight="1" x14ac:dyDescent="0.2">
      <c r="A8" s="137"/>
      <c r="B8" s="137"/>
      <c r="C8" s="18" t="s">
        <v>3</v>
      </c>
      <c r="D8" s="18" t="s">
        <v>4</v>
      </c>
      <c r="E8" s="18" t="s">
        <v>5</v>
      </c>
      <c r="F8" s="137"/>
      <c r="G8" s="137"/>
      <c r="H8" s="121" t="s">
        <v>8</v>
      </c>
      <c r="I8" s="121" t="s">
        <v>9</v>
      </c>
    </row>
    <row r="9" spans="1:9" ht="36" x14ac:dyDescent="0.2">
      <c r="A9" s="122" t="s">
        <v>479</v>
      </c>
      <c r="B9" s="40">
        <v>407102</v>
      </c>
      <c r="C9" s="41" t="s">
        <v>10</v>
      </c>
      <c r="D9" s="123" t="s">
        <v>480</v>
      </c>
      <c r="E9" s="123" t="s">
        <v>481</v>
      </c>
      <c r="F9" s="41" t="s">
        <v>482</v>
      </c>
      <c r="G9" s="41">
        <f>8519+9229</f>
        <v>17748</v>
      </c>
      <c r="H9" s="3">
        <v>0</v>
      </c>
      <c r="I9" s="3">
        <v>0</v>
      </c>
    </row>
    <row r="10" spans="1:9" ht="14.25" customHeight="1" x14ac:dyDescent="0.2">
      <c r="A10" s="122" t="s">
        <v>483</v>
      </c>
      <c r="B10" s="124">
        <v>222457</v>
      </c>
      <c r="C10" s="41" t="s">
        <v>10</v>
      </c>
      <c r="D10" s="123" t="s">
        <v>480</v>
      </c>
      <c r="E10" s="123" t="s">
        <v>480</v>
      </c>
      <c r="F10" s="41" t="s">
        <v>484</v>
      </c>
      <c r="G10" s="41">
        <v>8</v>
      </c>
      <c r="H10" s="3">
        <v>0</v>
      </c>
      <c r="I10" s="3">
        <v>0</v>
      </c>
    </row>
    <row r="11" spans="1:9" ht="15" customHeight="1" x14ac:dyDescent="0.2">
      <c r="A11" s="122" t="s">
        <v>485</v>
      </c>
      <c r="B11" s="124">
        <v>922629</v>
      </c>
      <c r="C11" s="41" t="s">
        <v>10</v>
      </c>
      <c r="D11" s="123" t="s">
        <v>480</v>
      </c>
      <c r="E11" s="123" t="s">
        <v>486</v>
      </c>
      <c r="F11" s="125" t="s">
        <v>487</v>
      </c>
      <c r="G11" s="41">
        <v>68</v>
      </c>
      <c r="H11" s="3">
        <v>0</v>
      </c>
      <c r="I11" s="3">
        <v>0</v>
      </c>
    </row>
    <row r="12" spans="1:9" x14ac:dyDescent="0.2">
      <c r="A12" s="126" t="s">
        <v>488</v>
      </c>
      <c r="B12" s="124">
        <v>148305</v>
      </c>
      <c r="C12" s="41" t="s">
        <v>10</v>
      </c>
      <c r="D12" s="123" t="s">
        <v>480</v>
      </c>
      <c r="E12" s="123" t="s">
        <v>486</v>
      </c>
      <c r="F12" s="125" t="s">
        <v>489</v>
      </c>
      <c r="G12" s="41">
        <v>68</v>
      </c>
      <c r="H12" s="3">
        <v>0</v>
      </c>
      <c r="I12" s="3">
        <v>0</v>
      </c>
    </row>
    <row r="13" spans="1:9" ht="24" x14ac:dyDescent="0.2">
      <c r="A13" s="122" t="s">
        <v>490</v>
      </c>
      <c r="B13" s="124">
        <v>540000</v>
      </c>
      <c r="C13" s="41" t="s">
        <v>10</v>
      </c>
      <c r="D13" s="123" t="s">
        <v>480</v>
      </c>
      <c r="E13" s="123" t="s">
        <v>24</v>
      </c>
      <c r="F13" s="41" t="s">
        <v>491</v>
      </c>
      <c r="G13" s="41">
        <v>180</v>
      </c>
      <c r="H13" s="3">
        <v>0.8</v>
      </c>
      <c r="I13" s="3">
        <v>0.5</v>
      </c>
    </row>
    <row r="14" spans="1:9" ht="36" x14ac:dyDescent="0.2">
      <c r="A14" s="122" t="s">
        <v>492</v>
      </c>
      <c r="B14" s="124">
        <v>475000</v>
      </c>
      <c r="C14" s="41" t="s">
        <v>10</v>
      </c>
      <c r="D14" s="123" t="s">
        <v>480</v>
      </c>
      <c r="E14" s="123" t="s">
        <v>24</v>
      </c>
      <c r="F14" s="41" t="s">
        <v>245</v>
      </c>
      <c r="G14" s="41">
        <f>41+44</f>
        <v>85</v>
      </c>
      <c r="H14" s="3">
        <v>0</v>
      </c>
      <c r="I14" s="3">
        <v>0</v>
      </c>
    </row>
    <row r="15" spans="1:9" x14ac:dyDescent="0.2">
      <c r="A15" s="122" t="s">
        <v>493</v>
      </c>
      <c r="B15" s="124">
        <v>1371378</v>
      </c>
      <c r="C15" s="41" t="s">
        <v>10</v>
      </c>
      <c r="D15" s="123" t="s">
        <v>480</v>
      </c>
      <c r="E15" s="123" t="s">
        <v>494</v>
      </c>
      <c r="F15" s="41" t="s">
        <v>495</v>
      </c>
      <c r="G15" s="41">
        <f>48+52</f>
        <v>100</v>
      </c>
      <c r="H15" s="3">
        <v>0</v>
      </c>
      <c r="I15" s="3">
        <v>0</v>
      </c>
    </row>
    <row r="16" spans="1:9" x14ac:dyDescent="0.2">
      <c r="A16" s="122" t="s">
        <v>493</v>
      </c>
      <c r="B16" s="124">
        <v>395477</v>
      </c>
      <c r="C16" s="41" t="s">
        <v>10</v>
      </c>
      <c r="D16" s="123" t="s">
        <v>480</v>
      </c>
      <c r="E16" s="123" t="s">
        <v>496</v>
      </c>
      <c r="F16" s="41" t="s">
        <v>495</v>
      </c>
      <c r="G16" s="41">
        <v>100</v>
      </c>
      <c r="H16" s="3">
        <v>0</v>
      </c>
      <c r="I16" s="3">
        <v>0</v>
      </c>
    </row>
    <row r="17" spans="1:9" ht="24" x14ac:dyDescent="0.2">
      <c r="A17" s="122" t="s">
        <v>497</v>
      </c>
      <c r="B17" s="124">
        <v>250000</v>
      </c>
      <c r="C17" s="41" t="s">
        <v>10</v>
      </c>
      <c r="D17" s="123" t="s">
        <v>480</v>
      </c>
      <c r="E17" s="123" t="s">
        <v>24</v>
      </c>
      <c r="F17" s="41" t="s">
        <v>498</v>
      </c>
      <c r="G17" s="41">
        <v>45</v>
      </c>
      <c r="H17" s="3">
        <v>0</v>
      </c>
      <c r="I17" s="3">
        <v>0</v>
      </c>
    </row>
    <row r="18" spans="1:9" x14ac:dyDescent="0.2">
      <c r="A18" s="122" t="s">
        <v>499</v>
      </c>
      <c r="B18" s="124">
        <v>750000</v>
      </c>
      <c r="C18" s="41" t="s">
        <v>10</v>
      </c>
      <c r="D18" s="123" t="s">
        <v>480</v>
      </c>
      <c r="E18" s="123" t="s">
        <v>24</v>
      </c>
      <c r="F18" s="41" t="s">
        <v>500</v>
      </c>
      <c r="G18" s="41">
        <v>127</v>
      </c>
      <c r="H18" s="3">
        <v>0</v>
      </c>
      <c r="I18" s="3">
        <v>0</v>
      </c>
    </row>
    <row r="19" spans="1:9" ht="48" x14ac:dyDescent="0.2">
      <c r="A19" s="122" t="s">
        <v>501</v>
      </c>
      <c r="B19" s="124">
        <v>1283339</v>
      </c>
      <c r="C19" s="41" t="s">
        <v>10</v>
      </c>
      <c r="D19" s="123" t="s">
        <v>480</v>
      </c>
      <c r="E19" s="123" t="s">
        <v>502</v>
      </c>
      <c r="F19" s="41" t="s">
        <v>495</v>
      </c>
      <c r="G19" s="41">
        <v>750</v>
      </c>
      <c r="H19" s="3">
        <v>0</v>
      </c>
      <c r="I19" s="3">
        <v>0</v>
      </c>
    </row>
    <row r="20" spans="1:9" ht="36" x14ac:dyDescent="0.2">
      <c r="A20" s="122" t="s">
        <v>503</v>
      </c>
      <c r="B20" s="124">
        <v>649572</v>
      </c>
      <c r="C20" s="41" t="s">
        <v>10</v>
      </c>
      <c r="D20" s="123" t="s">
        <v>480</v>
      </c>
      <c r="E20" s="123" t="s">
        <v>504</v>
      </c>
      <c r="F20" s="41" t="s">
        <v>505</v>
      </c>
      <c r="G20" s="41">
        <v>340</v>
      </c>
      <c r="H20" s="3">
        <v>0</v>
      </c>
      <c r="I20" s="3">
        <v>0</v>
      </c>
    </row>
    <row r="22" spans="1:9" x14ac:dyDescent="0.2">
      <c r="A22" s="168"/>
      <c r="B22" s="168"/>
      <c r="C22" s="168"/>
      <c r="D22" s="168"/>
      <c r="E22" s="168"/>
      <c r="F22" s="168"/>
      <c r="G22" s="168"/>
      <c r="H22" s="168"/>
      <c r="I22" s="168"/>
    </row>
    <row r="28" spans="1:9" x14ac:dyDescent="0.2">
      <c r="B28" s="118"/>
    </row>
  </sheetData>
  <mergeCells count="10">
    <mergeCell ref="H7:I7"/>
    <mergeCell ref="A22:I22"/>
    <mergeCell ref="A2:G2"/>
    <mergeCell ref="A3:G3"/>
    <mergeCell ref="A6:G6"/>
    <mergeCell ref="A7:A8"/>
    <mergeCell ref="B7:B8"/>
    <mergeCell ref="D7:E7"/>
    <mergeCell ref="F7:F8"/>
    <mergeCell ref="G7:G8"/>
  </mergeCells>
  <printOptions horizontalCentered="1"/>
  <pageMargins left="0.59055118110236227" right="0.59055118110236227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workbookViewId="0">
      <selection activeCell="A4" sqref="A4"/>
    </sheetView>
  </sheetViews>
  <sheetFormatPr baseColWidth="10" defaultColWidth="9.33203125" defaultRowHeight="12.75" x14ac:dyDescent="0.2"/>
  <cols>
    <col min="1" max="1" width="61.6640625" style="16" customWidth="1"/>
    <col min="2" max="2" width="16.83203125" style="16" bestFit="1" customWidth="1"/>
    <col min="3" max="3" width="8.83203125" style="16" customWidth="1"/>
    <col min="4" max="4" width="14" style="16" customWidth="1"/>
    <col min="5" max="5" width="33.1640625" style="16" customWidth="1"/>
    <col min="6" max="6" width="19.6640625" style="16" customWidth="1"/>
    <col min="7" max="7" width="15.5" style="16" bestFit="1" customWidth="1"/>
    <col min="8" max="8" width="15" style="16" hidden="1" customWidth="1"/>
    <col min="9" max="9" width="12.83203125" style="16" hidden="1" customWidth="1"/>
    <col min="10" max="16384" width="9.33203125" style="16"/>
  </cols>
  <sheetData>
    <row r="2" spans="1:9" ht="15" x14ac:dyDescent="0.2">
      <c r="A2" s="139" t="s">
        <v>30</v>
      </c>
      <c r="B2" s="139"/>
      <c r="C2" s="139"/>
      <c r="D2" s="139"/>
      <c r="E2" s="139"/>
      <c r="F2" s="139"/>
      <c r="G2" s="139"/>
    </row>
    <row r="3" spans="1:9" ht="15" x14ac:dyDescent="0.2">
      <c r="A3" s="139" t="s">
        <v>365</v>
      </c>
      <c r="B3" s="139"/>
      <c r="C3" s="139"/>
      <c r="D3" s="139"/>
      <c r="E3" s="139"/>
      <c r="F3" s="139"/>
      <c r="G3" s="139"/>
    </row>
    <row r="4" spans="1:9" x14ac:dyDescent="0.2">
      <c r="I4" s="22"/>
    </row>
    <row r="5" spans="1:9" ht="15.95" customHeight="1" x14ac:dyDescent="0.2">
      <c r="A5" s="17"/>
      <c r="E5" s="140" t="s">
        <v>31</v>
      </c>
      <c r="F5" s="141"/>
      <c r="G5" s="23">
        <v>19086269</v>
      </c>
      <c r="H5" s="24" t="s">
        <v>32</v>
      </c>
      <c r="I5" s="25">
        <v>19086269</v>
      </c>
    </row>
    <row r="6" spans="1:9" ht="14.1" customHeight="1" x14ac:dyDescent="0.2">
      <c r="A6" s="135"/>
      <c r="B6" s="135"/>
      <c r="C6" s="135"/>
      <c r="D6" s="135"/>
      <c r="E6" s="135"/>
      <c r="F6" s="135"/>
      <c r="G6" s="135"/>
    </row>
    <row r="7" spans="1:9" ht="20.100000000000001" customHeight="1" x14ac:dyDescent="0.2">
      <c r="A7" s="137" t="s">
        <v>0</v>
      </c>
      <c r="B7" s="137" t="s">
        <v>1</v>
      </c>
      <c r="C7" s="6"/>
      <c r="D7" s="137" t="s">
        <v>2</v>
      </c>
      <c r="E7" s="137"/>
      <c r="F7" s="137" t="s">
        <v>33</v>
      </c>
      <c r="G7" s="137" t="s">
        <v>6</v>
      </c>
      <c r="H7" s="132" t="s">
        <v>7</v>
      </c>
      <c r="I7" s="132"/>
    </row>
    <row r="8" spans="1:9" ht="20.25" customHeight="1" x14ac:dyDescent="0.2">
      <c r="A8" s="137"/>
      <c r="B8" s="137"/>
      <c r="C8" s="18" t="s">
        <v>3</v>
      </c>
      <c r="D8" s="18" t="s">
        <v>4</v>
      </c>
      <c r="E8" s="18" t="s">
        <v>5</v>
      </c>
      <c r="F8" s="137"/>
      <c r="G8" s="137"/>
      <c r="H8" s="15" t="s">
        <v>8</v>
      </c>
      <c r="I8" s="15" t="s">
        <v>9</v>
      </c>
    </row>
    <row r="9" spans="1:9" ht="25.5" x14ac:dyDescent="0.2">
      <c r="A9" s="26" t="s">
        <v>34</v>
      </c>
      <c r="B9" s="27">
        <v>0</v>
      </c>
      <c r="C9" s="28" t="s">
        <v>35</v>
      </c>
      <c r="D9" s="28" t="s">
        <v>35</v>
      </c>
      <c r="E9" s="29" t="s">
        <v>36</v>
      </c>
      <c r="F9" s="29" t="s">
        <v>36</v>
      </c>
      <c r="G9" s="29" t="s">
        <v>36</v>
      </c>
      <c r="H9" s="30">
        <v>0</v>
      </c>
      <c r="I9" s="30">
        <v>0</v>
      </c>
    </row>
    <row r="10" spans="1:9" ht="25.5" x14ac:dyDescent="0.2">
      <c r="A10" s="26" t="s">
        <v>37</v>
      </c>
      <c r="B10" s="27">
        <v>572588.06999999995</v>
      </c>
      <c r="C10" s="28" t="s">
        <v>35</v>
      </c>
      <c r="D10" s="28" t="s">
        <v>35</v>
      </c>
      <c r="E10" s="29" t="s">
        <v>36</v>
      </c>
      <c r="F10" s="29" t="s">
        <v>36</v>
      </c>
      <c r="G10" s="29" t="s">
        <v>36</v>
      </c>
      <c r="H10" s="30">
        <v>0</v>
      </c>
      <c r="I10" s="30">
        <v>0</v>
      </c>
    </row>
    <row r="11" spans="1:9" x14ac:dyDescent="0.2">
      <c r="A11" s="26" t="s">
        <v>38</v>
      </c>
      <c r="B11" s="27">
        <v>2584051.44</v>
      </c>
      <c r="C11" s="28" t="s">
        <v>35</v>
      </c>
      <c r="D11" s="28" t="s">
        <v>35</v>
      </c>
      <c r="E11" s="29" t="s">
        <v>36</v>
      </c>
      <c r="F11" s="29" t="s">
        <v>36</v>
      </c>
      <c r="G11" s="29" t="s">
        <v>36</v>
      </c>
      <c r="H11" s="30">
        <v>0</v>
      </c>
      <c r="I11" s="30">
        <v>0</v>
      </c>
    </row>
    <row r="12" spans="1:9" ht="25.5" x14ac:dyDescent="0.2">
      <c r="A12" s="26" t="s">
        <v>39</v>
      </c>
      <c r="B12" s="27">
        <v>432474.57079999999</v>
      </c>
      <c r="C12" s="28" t="s">
        <v>35</v>
      </c>
      <c r="D12" s="28" t="s">
        <v>35</v>
      </c>
      <c r="E12" s="29" t="s">
        <v>40</v>
      </c>
      <c r="F12" s="31" t="s">
        <v>41</v>
      </c>
      <c r="G12" s="31">
        <v>50</v>
      </c>
      <c r="H12" s="30">
        <v>0</v>
      </c>
      <c r="I12" s="30">
        <v>0</v>
      </c>
    </row>
    <row r="13" spans="1:9" x14ac:dyDescent="0.2">
      <c r="A13" s="26" t="s">
        <v>42</v>
      </c>
      <c r="B13" s="27">
        <v>120783.71239999999</v>
      </c>
      <c r="C13" s="28" t="s">
        <v>35</v>
      </c>
      <c r="D13" s="28" t="s">
        <v>35</v>
      </c>
      <c r="E13" s="29" t="s">
        <v>43</v>
      </c>
      <c r="F13" s="31" t="s">
        <v>44</v>
      </c>
      <c r="G13" s="31">
        <v>40</v>
      </c>
      <c r="H13" s="30">
        <v>0</v>
      </c>
      <c r="I13" s="30">
        <v>0</v>
      </c>
    </row>
    <row r="14" spans="1:9" x14ac:dyDescent="0.2">
      <c r="A14" s="26" t="s">
        <v>45</v>
      </c>
      <c r="B14" s="27">
        <v>73344.710000000006</v>
      </c>
      <c r="C14" s="28" t="s">
        <v>35</v>
      </c>
      <c r="D14" s="28" t="s">
        <v>35</v>
      </c>
      <c r="E14" s="29" t="s">
        <v>43</v>
      </c>
      <c r="F14" s="32" t="s">
        <v>46</v>
      </c>
      <c r="G14" s="31">
        <v>40</v>
      </c>
      <c r="H14" s="30">
        <v>0</v>
      </c>
      <c r="I14" s="30">
        <v>0</v>
      </c>
    </row>
    <row r="15" spans="1:9" ht="25.5" x14ac:dyDescent="0.2">
      <c r="A15" s="26" t="s">
        <v>39</v>
      </c>
      <c r="B15" s="27">
        <v>419684.07</v>
      </c>
      <c r="C15" s="28" t="s">
        <v>35</v>
      </c>
      <c r="D15" s="28" t="s">
        <v>35</v>
      </c>
      <c r="E15" s="29" t="s">
        <v>47</v>
      </c>
      <c r="F15" s="31" t="s">
        <v>48</v>
      </c>
      <c r="G15" s="31">
        <v>50</v>
      </c>
      <c r="H15" s="30">
        <v>0</v>
      </c>
      <c r="I15" s="30">
        <v>0</v>
      </c>
    </row>
    <row r="16" spans="1:9" ht="25.5" x14ac:dyDescent="0.2">
      <c r="A16" s="26" t="s">
        <v>39</v>
      </c>
      <c r="B16" s="27">
        <v>480020.45120000001</v>
      </c>
      <c r="C16" s="28" t="s">
        <v>35</v>
      </c>
      <c r="D16" s="28" t="s">
        <v>35</v>
      </c>
      <c r="E16" s="29" t="s">
        <v>49</v>
      </c>
      <c r="F16" s="31" t="s">
        <v>50</v>
      </c>
      <c r="G16" s="31">
        <v>56</v>
      </c>
      <c r="H16" s="30">
        <v>0</v>
      </c>
      <c r="I16" s="30">
        <v>0</v>
      </c>
    </row>
    <row r="17" spans="1:9" x14ac:dyDescent="0.2">
      <c r="A17" s="26" t="s">
        <v>51</v>
      </c>
      <c r="B17" s="27">
        <v>280183.45</v>
      </c>
      <c r="C17" s="28" t="s">
        <v>35</v>
      </c>
      <c r="D17" s="28" t="s">
        <v>35</v>
      </c>
      <c r="E17" s="29" t="s">
        <v>52</v>
      </c>
      <c r="F17" s="31" t="s">
        <v>53</v>
      </c>
      <c r="G17" s="31">
        <v>70</v>
      </c>
      <c r="H17" s="30">
        <v>0</v>
      </c>
      <c r="I17" s="30">
        <v>0</v>
      </c>
    </row>
    <row r="18" spans="1:9" x14ac:dyDescent="0.2">
      <c r="A18" s="26" t="s">
        <v>51</v>
      </c>
      <c r="B18" s="27">
        <v>379245.55</v>
      </c>
      <c r="C18" s="28" t="s">
        <v>35</v>
      </c>
      <c r="D18" s="28" t="s">
        <v>35</v>
      </c>
      <c r="E18" s="29" t="s">
        <v>54</v>
      </c>
      <c r="F18" s="31" t="s">
        <v>55</v>
      </c>
      <c r="G18" s="31">
        <v>40</v>
      </c>
      <c r="H18" s="30">
        <v>0</v>
      </c>
      <c r="I18" s="30">
        <v>0</v>
      </c>
    </row>
    <row r="19" spans="1:9" ht="25.5" x14ac:dyDescent="0.2">
      <c r="A19" s="26" t="s">
        <v>39</v>
      </c>
      <c r="B19" s="27">
        <v>215663.99479999999</v>
      </c>
      <c r="C19" s="28" t="s">
        <v>35</v>
      </c>
      <c r="D19" s="28" t="s">
        <v>35</v>
      </c>
      <c r="E19" s="29" t="s">
        <v>56</v>
      </c>
      <c r="F19" s="31" t="s">
        <v>57</v>
      </c>
      <c r="G19" s="31">
        <v>70</v>
      </c>
      <c r="H19" s="30">
        <v>0</v>
      </c>
      <c r="I19" s="30">
        <v>0</v>
      </c>
    </row>
    <row r="20" spans="1:9" ht="25.5" x14ac:dyDescent="0.2">
      <c r="A20" s="26" t="s">
        <v>39</v>
      </c>
      <c r="B20" s="27">
        <v>312873.16720000003</v>
      </c>
      <c r="C20" s="28" t="s">
        <v>35</v>
      </c>
      <c r="D20" s="28" t="s">
        <v>35</v>
      </c>
      <c r="E20" s="29" t="s">
        <v>58</v>
      </c>
      <c r="F20" s="31" t="s">
        <v>59</v>
      </c>
      <c r="G20" s="31">
        <v>50</v>
      </c>
      <c r="H20" s="30">
        <v>0</v>
      </c>
      <c r="I20" s="30">
        <v>0</v>
      </c>
    </row>
    <row r="21" spans="1:9" x14ac:dyDescent="0.2">
      <c r="A21" s="26" t="s">
        <v>42</v>
      </c>
      <c r="B21" s="27">
        <v>627116.47</v>
      </c>
      <c r="C21" s="28" t="s">
        <v>35</v>
      </c>
      <c r="D21" s="28" t="s">
        <v>35</v>
      </c>
      <c r="E21" s="29" t="s">
        <v>10</v>
      </c>
      <c r="F21" s="31" t="s">
        <v>60</v>
      </c>
      <c r="G21" s="31">
        <v>110</v>
      </c>
      <c r="H21" s="30">
        <v>0</v>
      </c>
      <c r="I21" s="30">
        <v>0</v>
      </c>
    </row>
    <row r="22" spans="1:9" ht="25.5" x14ac:dyDescent="0.2">
      <c r="A22" s="26" t="s">
        <v>61</v>
      </c>
      <c r="B22" s="27">
        <v>281007.75</v>
      </c>
      <c r="C22" s="28" t="s">
        <v>35</v>
      </c>
      <c r="D22" s="28" t="s">
        <v>35</v>
      </c>
      <c r="E22" s="29" t="s">
        <v>10</v>
      </c>
      <c r="F22" s="31" t="s">
        <v>62</v>
      </c>
      <c r="G22" s="31">
        <v>40</v>
      </c>
      <c r="H22" s="30">
        <v>0</v>
      </c>
      <c r="I22" s="30">
        <v>0</v>
      </c>
    </row>
    <row r="23" spans="1:9" x14ac:dyDescent="0.2">
      <c r="A23" s="26" t="s">
        <v>63</v>
      </c>
      <c r="B23" s="27">
        <v>250000</v>
      </c>
      <c r="C23" s="28" t="s">
        <v>35</v>
      </c>
      <c r="D23" s="28" t="s">
        <v>35</v>
      </c>
      <c r="E23" s="29" t="s">
        <v>10</v>
      </c>
      <c r="F23" s="31" t="s">
        <v>64</v>
      </c>
      <c r="G23" s="31">
        <v>75</v>
      </c>
      <c r="H23" s="30">
        <v>0</v>
      </c>
      <c r="I23" s="30">
        <v>0</v>
      </c>
    </row>
    <row r="24" spans="1:9" x14ac:dyDescent="0.2">
      <c r="A24" s="26" t="s">
        <v>65</v>
      </c>
      <c r="B24" s="27">
        <v>108254.36</v>
      </c>
      <c r="C24" s="28" t="s">
        <v>35</v>
      </c>
      <c r="D24" s="28" t="s">
        <v>35</v>
      </c>
      <c r="E24" s="29" t="s">
        <v>10</v>
      </c>
      <c r="F24" s="31" t="s">
        <v>66</v>
      </c>
      <c r="G24" s="31">
        <v>110</v>
      </c>
      <c r="H24" s="30">
        <v>0</v>
      </c>
      <c r="I24" s="30">
        <v>0</v>
      </c>
    </row>
    <row r="25" spans="1:9" ht="51" x14ac:dyDescent="0.2">
      <c r="A25" s="26" t="s">
        <v>67</v>
      </c>
      <c r="B25" s="27">
        <v>455834.69999999995</v>
      </c>
      <c r="C25" s="28" t="s">
        <v>35</v>
      </c>
      <c r="D25" s="28" t="s">
        <v>35</v>
      </c>
      <c r="E25" s="29" t="s">
        <v>68</v>
      </c>
      <c r="F25" s="31" t="s">
        <v>69</v>
      </c>
      <c r="G25" s="31">
        <v>285</v>
      </c>
      <c r="H25" s="30">
        <v>0</v>
      </c>
      <c r="I25" s="30">
        <v>0</v>
      </c>
    </row>
    <row r="26" spans="1:9" ht="25.5" x14ac:dyDescent="0.2">
      <c r="A26" s="26" t="s">
        <v>70</v>
      </c>
      <c r="B26" s="27">
        <v>750000</v>
      </c>
      <c r="C26" s="28" t="s">
        <v>35</v>
      </c>
      <c r="D26" s="28" t="s">
        <v>35</v>
      </c>
      <c r="E26" s="29" t="s">
        <v>71</v>
      </c>
      <c r="F26" s="31" t="s">
        <v>72</v>
      </c>
      <c r="G26" s="31">
        <v>237</v>
      </c>
      <c r="H26" s="30">
        <v>0</v>
      </c>
      <c r="I26" s="30">
        <v>0</v>
      </c>
    </row>
    <row r="27" spans="1:9" x14ac:dyDescent="0.2">
      <c r="A27" s="26" t="s">
        <v>73</v>
      </c>
      <c r="B27" s="27">
        <v>3300000</v>
      </c>
      <c r="C27" s="28" t="s">
        <v>35</v>
      </c>
      <c r="D27" s="28" t="s">
        <v>35</v>
      </c>
      <c r="E27" s="29" t="s">
        <v>10</v>
      </c>
      <c r="F27" s="31" t="s">
        <v>74</v>
      </c>
      <c r="G27" s="31">
        <f>60*5</f>
        <v>300</v>
      </c>
      <c r="H27" s="30">
        <v>0</v>
      </c>
      <c r="I27" s="30">
        <v>0</v>
      </c>
    </row>
    <row r="28" spans="1:9" x14ac:dyDescent="0.2">
      <c r="A28" s="26" t="s">
        <v>75</v>
      </c>
      <c r="B28" s="27">
        <v>3283200</v>
      </c>
      <c r="C28" s="28" t="s">
        <v>35</v>
      </c>
      <c r="D28" s="28" t="s">
        <v>35</v>
      </c>
      <c r="E28" s="29" t="s">
        <v>10</v>
      </c>
      <c r="F28" s="31" t="s">
        <v>76</v>
      </c>
      <c r="G28" s="31">
        <f>100*5</f>
        <v>500</v>
      </c>
      <c r="H28" s="30">
        <v>0</v>
      </c>
      <c r="I28" s="30">
        <v>0</v>
      </c>
    </row>
    <row r="29" spans="1:9" ht="25.5" x14ac:dyDescent="0.2">
      <c r="A29" s="26" t="s">
        <v>77</v>
      </c>
      <c r="B29" s="27">
        <v>191168.21</v>
      </c>
      <c r="C29" s="28" t="s">
        <v>35</v>
      </c>
      <c r="D29" s="28" t="s">
        <v>35</v>
      </c>
      <c r="E29" s="29" t="s">
        <v>10</v>
      </c>
      <c r="F29" s="31" t="s">
        <v>78</v>
      </c>
      <c r="G29" s="31">
        <v>100</v>
      </c>
      <c r="H29" s="30">
        <v>0</v>
      </c>
      <c r="I29" s="30">
        <v>0</v>
      </c>
    </row>
    <row r="30" spans="1:9" x14ac:dyDescent="0.2">
      <c r="A30" s="26" t="s">
        <v>79</v>
      </c>
      <c r="B30" s="27">
        <v>134886.54999999999</v>
      </c>
      <c r="C30" s="28" t="s">
        <v>35</v>
      </c>
      <c r="D30" s="28" t="s">
        <v>35</v>
      </c>
      <c r="E30" s="29" t="s">
        <v>71</v>
      </c>
      <c r="F30" s="31" t="s">
        <v>80</v>
      </c>
      <c r="G30" s="31">
        <v>50</v>
      </c>
      <c r="H30" s="30">
        <v>0</v>
      </c>
      <c r="I30" s="30">
        <v>0</v>
      </c>
    </row>
    <row r="31" spans="1:9" x14ac:dyDescent="0.2">
      <c r="A31" s="26" t="s">
        <v>81</v>
      </c>
      <c r="B31" s="27">
        <v>233534.18</v>
      </c>
      <c r="C31" s="28" t="s">
        <v>35</v>
      </c>
      <c r="D31" s="28" t="s">
        <v>35</v>
      </c>
      <c r="E31" s="29" t="s">
        <v>71</v>
      </c>
      <c r="F31" s="31" t="s">
        <v>80</v>
      </c>
      <c r="G31" s="31">
        <v>50</v>
      </c>
      <c r="H31" s="30">
        <v>0</v>
      </c>
      <c r="I31" s="30">
        <v>0</v>
      </c>
    </row>
    <row r="32" spans="1:9" x14ac:dyDescent="0.2">
      <c r="A32" s="26" t="s">
        <v>79</v>
      </c>
      <c r="B32" s="27">
        <v>527524.71</v>
      </c>
      <c r="C32" s="28" t="s">
        <v>35</v>
      </c>
      <c r="D32" s="28" t="s">
        <v>35</v>
      </c>
      <c r="E32" s="29" t="s">
        <v>82</v>
      </c>
      <c r="F32" s="31" t="s">
        <v>83</v>
      </c>
      <c r="G32" s="31">
        <v>15</v>
      </c>
      <c r="H32" s="30">
        <v>0</v>
      </c>
      <c r="I32" s="30">
        <v>0</v>
      </c>
    </row>
    <row r="33" spans="1:9" x14ac:dyDescent="0.2">
      <c r="A33" s="26" t="s">
        <v>84</v>
      </c>
      <c r="B33" s="27">
        <v>674733.71</v>
      </c>
      <c r="C33" s="28" t="s">
        <v>35</v>
      </c>
      <c r="D33" s="28" t="s">
        <v>35</v>
      </c>
      <c r="E33" s="29" t="s">
        <v>85</v>
      </c>
      <c r="F33" s="31" t="s">
        <v>86</v>
      </c>
      <c r="G33" s="31">
        <v>44</v>
      </c>
      <c r="H33" s="30">
        <v>0</v>
      </c>
      <c r="I33" s="30">
        <v>0</v>
      </c>
    </row>
    <row r="34" spans="1:9" x14ac:dyDescent="0.2">
      <c r="A34" s="26" t="s">
        <v>87</v>
      </c>
      <c r="B34" s="27">
        <v>2989689.52</v>
      </c>
      <c r="C34" s="28" t="s">
        <v>35</v>
      </c>
      <c r="D34" s="28" t="s">
        <v>35</v>
      </c>
      <c r="E34" s="29" t="s">
        <v>47</v>
      </c>
      <c r="F34" s="31" t="s">
        <v>88</v>
      </c>
      <c r="G34" s="31">
        <v>150</v>
      </c>
      <c r="H34" s="30">
        <v>0</v>
      </c>
      <c r="I34" s="30">
        <v>0</v>
      </c>
    </row>
    <row r="35" spans="1:9" x14ac:dyDescent="0.2">
      <c r="A35" s="26" t="s">
        <v>84</v>
      </c>
      <c r="B35" s="27">
        <v>88265.84</v>
      </c>
      <c r="C35" s="28" t="s">
        <v>35</v>
      </c>
      <c r="D35" s="28" t="s">
        <v>35</v>
      </c>
      <c r="E35" s="29" t="s">
        <v>89</v>
      </c>
      <c r="F35" s="31" t="s">
        <v>90</v>
      </c>
      <c r="G35" s="31">
        <v>32</v>
      </c>
      <c r="H35" s="30">
        <v>0</v>
      </c>
      <c r="I35" s="30">
        <v>0</v>
      </c>
    </row>
    <row r="36" spans="1:9" x14ac:dyDescent="0.2">
      <c r="A36" s="26" t="s">
        <v>91</v>
      </c>
      <c r="B36" s="27">
        <v>500000</v>
      </c>
      <c r="C36" s="28" t="s">
        <v>35</v>
      </c>
      <c r="D36" s="28" t="s">
        <v>35</v>
      </c>
      <c r="E36" s="29" t="s">
        <v>10</v>
      </c>
      <c r="F36" s="31" t="s">
        <v>92</v>
      </c>
      <c r="G36" s="31">
        <v>90</v>
      </c>
      <c r="H36" s="30">
        <v>0</v>
      </c>
      <c r="I36" s="30">
        <v>0</v>
      </c>
    </row>
    <row r="37" spans="1:9" x14ac:dyDescent="0.2">
      <c r="A37" s="26" t="s">
        <v>93</v>
      </c>
      <c r="B37" s="27">
        <v>236000</v>
      </c>
      <c r="C37" s="28" t="s">
        <v>35</v>
      </c>
      <c r="D37" s="28" t="s">
        <v>35</v>
      </c>
      <c r="E37" s="29" t="s">
        <v>94</v>
      </c>
      <c r="F37" s="31" t="s">
        <v>95</v>
      </c>
      <c r="G37" s="31">
        <v>24</v>
      </c>
      <c r="H37" s="30">
        <v>0</v>
      </c>
      <c r="I37" s="30">
        <v>0</v>
      </c>
    </row>
    <row r="38" spans="1:9" x14ac:dyDescent="0.2">
      <c r="A38" s="26" t="s">
        <v>96</v>
      </c>
      <c r="B38" s="27">
        <v>115320.46</v>
      </c>
      <c r="C38" s="28" t="s">
        <v>35</v>
      </c>
      <c r="D38" s="28" t="s">
        <v>35</v>
      </c>
      <c r="E38" s="29" t="s">
        <v>85</v>
      </c>
      <c r="F38" s="31" t="s">
        <v>97</v>
      </c>
      <c r="G38" s="31">
        <v>80</v>
      </c>
      <c r="H38" s="30">
        <v>0</v>
      </c>
      <c r="I38" s="30">
        <v>0</v>
      </c>
    </row>
    <row r="39" spans="1:9" ht="25.5" x14ac:dyDescent="0.2">
      <c r="A39" s="26" t="s">
        <v>98</v>
      </c>
      <c r="B39" s="27">
        <v>2000000</v>
      </c>
      <c r="C39" s="28" t="s">
        <v>35</v>
      </c>
      <c r="D39" s="28" t="s">
        <v>35</v>
      </c>
      <c r="E39" s="29" t="s">
        <v>10</v>
      </c>
      <c r="F39" s="31" t="s">
        <v>66</v>
      </c>
      <c r="G39" s="31">
        <v>160</v>
      </c>
      <c r="H39" s="30">
        <v>0</v>
      </c>
      <c r="I39" s="30">
        <v>0</v>
      </c>
    </row>
    <row r="40" spans="1:9" ht="25.5" x14ac:dyDescent="0.2">
      <c r="A40" s="26" t="s">
        <v>99</v>
      </c>
      <c r="B40" s="27">
        <v>444000</v>
      </c>
      <c r="C40" s="28" t="s">
        <v>35</v>
      </c>
      <c r="D40" s="28" t="s">
        <v>35</v>
      </c>
      <c r="E40" s="29" t="s">
        <v>10</v>
      </c>
      <c r="F40" s="31" t="s">
        <v>100</v>
      </c>
      <c r="G40" s="31">
        <v>120</v>
      </c>
      <c r="H40" s="30">
        <v>0</v>
      </c>
      <c r="I40" s="30">
        <v>0</v>
      </c>
    </row>
    <row r="41" spans="1:9" x14ac:dyDescent="0.2">
      <c r="A41" s="26" t="s">
        <v>101</v>
      </c>
      <c r="B41" s="27">
        <v>400000</v>
      </c>
      <c r="C41" s="28" t="s">
        <v>35</v>
      </c>
      <c r="D41" s="28" t="s">
        <v>35</v>
      </c>
      <c r="E41" s="29" t="s">
        <v>10</v>
      </c>
      <c r="F41" s="31" t="s">
        <v>102</v>
      </c>
      <c r="G41" s="31">
        <v>240</v>
      </c>
      <c r="H41" s="30">
        <v>0</v>
      </c>
      <c r="I41" s="30">
        <v>0</v>
      </c>
    </row>
    <row r="42" spans="1:9" ht="25.5" x14ac:dyDescent="0.2">
      <c r="A42" s="26" t="s">
        <v>103</v>
      </c>
      <c r="B42" s="27">
        <v>260000</v>
      </c>
      <c r="C42" s="28" t="s">
        <v>35</v>
      </c>
      <c r="D42" s="28" t="s">
        <v>35</v>
      </c>
      <c r="E42" s="29" t="s">
        <v>54</v>
      </c>
      <c r="F42" s="32" t="s">
        <v>104</v>
      </c>
      <c r="G42" s="31">
        <v>200</v>
      </c>
      <c r="H42" s="30">
        <v>0</v>
      </c>
      <c r="I42" s="30">
        <v>0</v>
      </c>
    </row>
    <row r="43" spans="1:9" ht="25.5" x14ac:dyDescent="0.2">
      <c r="A43" s="26" t="s">
        <v>105</v>
      </c>
      <c r="B43" s="27">
        <v>260000</v>
      </c>
      <c r="C43" s="28" t="s">
        <v>35</v>
      </c>
      <c r="D43" s="28" t="s">
        <v>35</v>
      </c>
      <c r="E43" s="29" t="s">
        <v>10</v>
      </c>
      <c r="F43" s="32" t="s">
        <v>104</v>
      </c>
      <c r="G43" s="31">
        <v>100</v>
      </c>
      <c r="H43" s="30">
        <v>0</v>
      </c>
      <c r="I43" s="30">
        <v>0</v>
      </c>
    </row>
    <row r="44" spans="1:9" x14ac:dyDescent="0.2">
      <c r="A44" s="26" t="s">
        <v>106</v>
      </c>
      <c r="B44" s="33">
        <v>1122510</v>
      </c>
      <c r="C44" s="28" t="s">
        <v>35</v>
      </c>
      <c r="D44" s="28" t="s">
        <v>35</v>
      </c>
      <c r="E44" s="29" t="s">
        <v>35</v>
      </c>
      <c r="F44" s="29" t="s">
        <v>107</v>
      </c>
      <c r="G44" s="34">
        <f>85*5</f>
        <v>425</v>
      </c>
      <c r="H44" s="30">
        <v>0.8</v>
      </c>
      <c r="I44" s="30">
        <v>0.8</v>
      </c>
    </row>
    <row r="45" spans="1:9" x14ac:dyDescent="0.2">
      <c r="A45" s="26" t="s">
        <v>106</v>
      </c>
      <c r="B45" s="33">
        <v>875000</v>
      </c>
      <c r="C45" s="28" t="s">
        <v>35</v>
      </c>
      <c r="D45" s="28" t="s">
        <v>35</v>
      </c>
      <c r="E45" s="29" t="s">
        <v>35</v>
      </c>
      <c r="F45" s="29" t="s">
        <v>108</v>
      </c>
      <c r="G45" s="34">
        <f>35*5</f>
        <v>175</v>
      </c>
      <c r="H45" s="30">
        <v>0</v>
      </c>
      <c r="I45" s="30">
        <v>0</v>
      </c>
    </row>
    <row r="46" spans="1:9" x14ac:dyDescent="0.2">
      <c r="A46" s="26" t="s">
        <v>106</v>
      </c>
      <c r="B46" s="33">
        <v>675000</v>
      </c>
      <c r="C46" s="28" t="s">
        <v>35</v>
      </c>
      <c r="D46" s="28" t="s">
        <v>35</v>
      </c>
      <c r="E46" s="29" t="s">
        <v>35</v>
      </c>
      <c r="F46" s="29" t="s">
        <v>109</v>
      </c>
      <c r="G46" s="34">
        <f>27*5</f>
        <v>135</v>
      </c>
      <c r="H46" s="30"/>
      <c r="I46" s="30"/>
    </row>
    <row r="47" spans="1:9" ht="25.5" x14ac:dyDescent="0.2">
      <c r="A47" s="26" t="s">
        <v>110</v>
      </c>
      <c r="B47" s="33">
        <v>1515777</v>
      </c>
      <c r="C47" s="28" t="s">
        <v>35</v>
      </c>
      <c r="D47" s="28" t="s">
        <v>35</v>
      </c>
      <c r="E47" s="35" t="s">
        <v>35</v>
      </c>
      <c r="F47" s="29" t="s">
        <v>111</v>
      </c>
      <c r="G47" s="36">
        <v>315</v>
      </c>
      <c r="H47" s="30">
        <v>0</v>
      </c>
      <c r="I47" s="30">
        <v>0</v>
      </c>
    </row>
    <row r="48" spans="1:9" x14ac:dyDescent="0.2">
      <c r="A48" s="26" t="s">
        <v>112</v>
      </c>
      <c r="B48" s="27">
        <v>434561</v>
      </c>
      <c r="C48" s="28" t="s">
        <v>35</v>
      </c>
      <c r="D48" s="28" t="s">
        <v>35</v>
      </c>
      <c r="E48" s="29" t="s">
        <v>35</v>
      </c>
      <c r="F48" s="29" t="s">
        <v>113</v>
      </c>
      <c r="G48" s="34">
        <v>337</v>
      </c>
      <c r="H48" s="30">
        <v>0</v>
      </c>
      <c r="I48" s="30">
        <v>0</v>
      </c>
    </row>
    <row r="49" spans="1:9" x14ac:dyDescent="0.2">
      <c r="A49" s="26" t="s">
        <v>114</v>
      </c>
      <c r="B49" s="33">
        <v>468087</v>
      </c>
      <c r="C49" s="28" t="s">
        <v>35</v>
      </c>
      <c r="D49" s="28" t="s">
        <v>35</v>
      </c>
      <c r="E49" s="29" t="s">
        <v>35</v>
      </c>
      <c r="F49" s="29" t="s">
        <v>115</v>
      </c>
      <c r="G49" s="34">
        <v>180</v>
      </c>
      <c r="H49" s="30">
        <v>0</v>
      </c>
      <c r="I49" s="30">
        <v>0</v>
      </c>
    </row>
    <row r="50" spans="1:9" ht="20.25" customHeight="1" x14ac:dyDescent="0.2">
      <c r="A50" s="37"/>
      <c r="B50" s="128"/>
      <c r="C50" s="138"/>
      <c r="D50" s="138"/>
      <c r="E50" s="37"/>
      <c r="F50" s="37"/>
      <c r="G50" s="37"/>
    </row>
    <row r="51" spans="1:9" x14ac:dyDescent="0.2">
      <c r="A51" s="133"/>
      <c r="B51" s="133"/>
      <c r="C51" s="133"/>
      <c r="D51" s="133"/>
      <c r="E51" s="133"/>
      <c r="F51" s="133"/>
      <c r="G51" s="133"/>
      <c r="H51" s="133"/>
      <c r="I51" s="133"/>
    </row>
  </sheetData>
  <mergeCells count="12">
    <mergeCell ref="H7:I7"/>
    <mergeCell ref="C50:D50"/>
    <mergeCell ref="A51:I51"/>
    <mergeCell ref="A2:G2"/>
    <mergeCell ref="A3:G3"/>
    <mergeCell ref="E5:F5"/>
    <mergeCell ref="A6:G6"/>
    <mergeCell ref="A7:A8"/>
    <mergeCell ref="B7:B8"/>
    <mergeCell ref="D7:E7"/>
    <mergeCell ref="F7:F8"/>
    <mergeCell ref="G7:G8"/>
  </mergeCells>
  <printOptions horizontalCentered="1"/>
  <pageMargins left="0.78740157480314965" right="0" top="0.39370078740157483" bottom="0.3937007874015748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opLeftCell="B1" workbookViewId="0">
      <selection activeCell="B3" sqref="B3:H3"/>
    </sheetView>
  </sheetViews>
  <sheetFormatPr baseColWidth="10" defaultColWidth="9.33203125" defaultRowHeight="12.75" x14ac:dyDescent="0.2"/>
  <cols>
    <col min="1" max="1" width="0" style="16" hidden="1" customWidth="1"/>
    <col min="2" max="2" width="51.83203125" style="13" customWidth="1"/>
    <col min="3" max="3" width="15.6640625" style="16" customWidth="1"/>
    <col min="4" max="4" width="12.33203125" style="16" customWidth="1"/>
    <col min="5" max="5" width="14" style="16" customWidth="1"/>
    <col min="6" max="6" width="15.1640625" style="16" customWidth="1"/>
    <col min="7" max="7" width="34.83203125" style="16" customWidth="1"/>
    <col min="8" max="8" width="14.5" style="16" customWidth="1"/>
    <col min="9" max="9" width="10.1640625" style="16" hidden="1" customWidth="1"/>
    <col min="10" max="10" width="10.83203125" style="16" hidden="1" customWidth="1"/>
    <col min="11" max="11" width="0" style="16" hidden="1" customWidth="1"/>
    <col min="12" max="16384" width="9.33203125" style="16"/>
  </cols>
  <sheetData>
    <row r="2" spans="2:10" ht="15" x14ac:dyDescent="0.2">
      <c r="B2" s="139" t="s">
        <v>116</v>
      </c>
      <c r="C2" s="139"/>
      <c r="D2" s="139"/>
      <c r="E2" s="139"/>
      <c r="F2" s="139"/>
      <c r="G2" s="139"/>
      <c r="H2" s="139"/>
    </row>
    <row r="3" spans="2:10" ht="15" x14ac:dyDescent="0.2">
      <c r="B3" s="139" t="s">
        <v>365</v>
      </c>
      <c r="C3" s="139"/>
      <c r="D3" s="139"/>
      <c r="E3" s="139"/>
      <c r="F3" s="139"/>
      <c r="G3" s="139"/>
      <c r="H3" s="139"/>
    </row>
    <row r="4" spans="2:10" ht="15.95" customHeight="1" x14ac:dyDescent="0.2">
      <c r="B4" s="134"/>
      <c r="C4" s="134"/>
      <c r="D4" s="134"/>
      <c r="E4" s="134"/>
      <c r="F4" s="134"/>
      <c r="G4" s="134"/>
      <c r="H4" s="134"/>
    </row>
    <row r="5" spans="2:10" ht="15.95" customHeight="1" x14ac:dyDescent="0.2">
      <c r="B5" s="12"/>
      <c r="G5" s="38" t="s">
        <v>16</v>
      </c>
      <c r="H5" s="25">
        <v>9201855</v>
      </c>
      <c r="I5" s="25">
        <v>9201855</v>
      </c>
    </row>
    <row r="6" spans="2:10" ht="14.1" customHeight="1" x14ac:dyDescent="0.2">
      <c r="B6" s="135"/>
      <c r="C6" s="135"/>
      <c r="D6" s="135"/>
      <c r="E6" s="135"/>
      <c r="F6" s="135"/>
      <c r="G6" s="135"/>
      <c r="H6" s="135"/>
    </row>
    <row r="7" spans="2:10" ht="20.100000000000001" customHeight="1" x14ac:dyDescent="0.2">
      <c r="B7" s="136" t="s">
        <v>0</v>
      </c>
      <c r="C7" s="137" t="s">
        <v>1</v>
      </c>
      <c r="D7" s="6"/>
      <c r="E7" s="137" t="s">
        <v>2</v>
      </c>
      <c r="F7" s="137"/>
      <c r="G7" s="137" t="s">
        <v>33</v>
      </c>
      <c r="H7" s="137" t="s">
        <v>6</v>
      </c>
      <c r="I7" s="132" t="s">
        <v>7</v>
      </c>
      <c r="J7" s="132"/>
    </row>
    <row r="8" spans="2:10" ht="20.25" customHeight="1" x14ac:dyDescent="0.2">
      <c r="B8" s="136"/>
      <c r="C8" s="137"/>
      <c r="D8" s="18" t="s">
        <v>3</v>
      </c>
      <c r="E8" s="18" t="s">
        <v>4</v>
      </c>
      <c r="F8" s="18" t="s">
        <v>5</v>
      </c>
      <c r="G8" s="137"/>
      <c r="H8" s="137"/>
      <c r="I8" s="15" t="s">
        <v>8</v>
      </c>
      <c r="J8" s="15" t="s">
        <v>9</v>
      </c>
    </row>
    <row r="9" spans="2:10" ht="24" x14ac:dyDescent="0.2">
      <c r="B9" s="39" t="s">
        <v>117</v>
      </c>
      <c r="C9" s="40">
        <v>1184000</v>
      </c>
      <c r="D9" s="41" t="s">
        <v>10</v>
      </c>
      <c r="E9" s="42" t="s">
        <v>118</v>
      </c>
      <c r="F9" s="43" t="s">
        <v>118</v>
      </c>
      <c r="G9" s="44" t="s">
        <v>119</v>
      </c>
      <c r="H9" s="42">
        <v>3000</v>
      </c>
      <c r="I9" s="3">
        <v>0</v>
      </c>
      <c r="J9" s="3">
        <v>0</v>
      </c>
    </row>
    <row r="10" spans="2:10" ht="36" x14ac:dyDescent="0.2">
      <c r="B10" s="39" t="s">
        <v>120</v>
      </c>
      <c r="C10" s="40">
        <v>1350000</v>
      </c>
      <c r="D10" s="41" t="s">
        <v>10</v>
      </c>
      <c r="E10" s="42" t="s">
        <v>118</v>
      </c>
      <c r="F10" s="43" t="s">
        <v>121</v>
      </c>
      <c r="G10" s="44" t="s">
        <v>122</v>
      </c>
      <c r="H10" s="42">
        <v>150</v>
      </c>
      <c r="I10" s="3">
        <v>0</v>
      </c>
      <c r="J10" s="3">
        <v>0</v>
      </c>
    </row>
    <row r="11" spans="2:10" ht="24" x14ac:dyDescent="0.2">
      <c r="B11" s="39" t="s">
        <v>123</v>
      </c>
      <c r="C11" s="40">
        <v>615700</v>
      </c>
      <c r="D11" s="41" t="s">
        <v>10</v>
      </c>
      <c r="E11" s="42" t="s">
        <v>118</v>
      </c>
      <c r="F11" s="43" t="s">
        <v>118</v>
      </c>
      <c r="G11" s="44" t="s">
        <v>124</v>
      </c>
      <c r="H11" s="42">
        <v>6000</v>
      </c>
      <c r="I11" s="3">
        <v>0</v>
      </c>
      <c r="J11" s="3">
        <v>0</v>
      </c>
    </row>
    <row r="12" spans="2:10" ht="36" x14ac:dyDescent="0.2">
      <c r="B12" s="39" t="s">
        <v>125</v>
      </c>
      <c r="C12" s="40">
        <v>300000</v>
      </c>
      <c r="D12" s="41" t="s">
        <v>10</v>
      </c>
      <c r="E12" s="42" t="s">
        <v>118</v>
      </c>
      <c r="F12" s="43" t="s">
        <v>126</v>
      </c>
      <c r="G12" s="44" t="s">
        <v>124</v>
      </c>
      <c r="H12" s="42">
        <v>1103</v>
      </c>
      <c r="I12" s="3">
        <v>0</v>
      </c>
      <c r="J12" s="3">
        <v>0</v>
      </c>
    </row>
    <row r="13" spans="2:10" ht="36" x14ac:dyDescent="0.2">
      <c r="B13" s="39" t="s">
        <v>127</v>
      </c>
      <c r="C13" s="40">
        <v>405000</v>
      </c>
      <c r="D13" s="41" t="s">
        <v>10</v>
      </c>
      <c r="E13" s="42" t="s">
        <v>118</v>
      </c>
      <c r="F13" s="43" t="s">
        <v>128</v>
      </c>
      <c r="G13" s="44" t="s">
        <v>124</v>
      </c>
      <c r="H13" s="42">
        <v>283</v>
      </c>
      <c r="I13" s="3">
        <v>0</v>
      </c>
      <c r="J13" s="3">
        <v>0</v>
      </c>
    </row>
    <row r="14" spans="2:10" ht="24" x14ac:dyDescent="0.2">
      <c r="B14" s="39" t="s">
        <v>129</v>
      </c>
      <c r="C14" s="40">
        <v>394344.88</v>
      </c>
      <c r="D14" s="41" t="s">
        <v>10</v>
      </c>
      <c r="E14" s="42" t="s">
        <v>118</v>
      </c>
      <c r="F14" s="43" t="s">
        <v>118</v>
      </c>
      <c r="G14" s="44" t="s">
        <v>130</v>
      </c>
      <c r="H14" s="42">
        <v>52</v>
      </c>
      <c r="I14" s="3">
        <v>0</v>
      </c>
      <c r="J14" s="3">
        <v>0</v>
      </c>
    </row>
    <row r="15" spans="2:10" ht="24" x14ac:dyDescent="0.2">
      <c r="B15" s="39" t="s">
        <v>131</v>
      </c>
      <c r="C15" s="40">
        <v>675000</v>
      </c>
      <c r="D15" s="41" t="s">
        <v>10</v>
      </c>
      <c r="E15" s="42" t="s">
        <v>118</v>
      </c>
      <c r="F15" s="43" t="s">
        <v>118</v>
      </c>
      <c r="G15" s="44" t="s">
        <v>132</v>
      </c>
      <c r="H15" s="42">
        <v>78</v>
      </c>
      <c r="I15" s="3">
        <v>0</v>
      </c>
      <c r="J15" s="3">
        <v>0</v>
      </c>
    </row>
    <row r="16" spans="2:10" ht="36" x14ac:dyDescent="0.2">
      <c r="B16" s="39" t="s">
        <v>133</v>
      </c>
      <c r="C16" s="40">
        <v>44283.05</v>
      </c>
      <c r="D16" s="41" t="s">
        <v>10</v>
      </c>
      <c r="E16" s="42" t="s">
        <v>118</v>
      </c>
      <c r="F16" s="43" t="s">
        <v>134</v>
      </c>
      <c r="G16" s="44"/>
      <c r="H16" s="42"/>
      <c r="I16" s="3"/>
      <c r="J16" s="3"/>
    </row>
    <row r="17" spans="2:10" ht="36" x14ac:dyDescent="0.2">
      <c r="B17" s="39" t="s">
        <v>135</v>
      </c>
      <c r="C17" s="40">
        <v>85063.94</v>
      </c>
      <c r="D17" s="41" t="s">
        <v>10</v>
      </c>
      <c r="E17" s="42" t="s">
        <v>118</v>
      </c>
      <c r="F17" s="43" t="s">
        <v>134</v>
      </c>
      <c r="G17" s="44"/>
      <c r="H17" s="42"/>
      <c r="I17" s="3"/>
      <c r="J17" s="3"/>
    </row>
    <row r="18" spans="2:10" ht="48" x14ac:dyDescent="0.2">
      <c r="B18" s="39" t="s">
        <v>136</v>
      </c>
      <c r="C18" s="40">
        <v>335660.34</v>
      </c>
      <c r="D18" s="41" t="s">
        <v>10</v>
      </c>
      <c r="E18" s="42" t="s">
        <v>118</v>
      </c>
      <c r="F18" s="43" t="s">
        <v>118</v>
      </c>
      <c r="G18" s="44" t="s">
        <v>137</v>
      </c>
      <c r="H18" s="42">
        <v>18</v>
      </c>
      <c r="I18" s="3">
        <v>0</v>
      </c>
      <c r="J18" s="3">
        <v>0</v>
      </c>
    </row>
    <row r="19" spans="2:10" ht="24" x14ac:dyDescent="0.2">
      <c r="B19" s="39" t="s">
        <v>138</v>
      </c>
      <c r="C19" s="40">
        <v>330752.15999999997</v>
      </c>
      <c r="D19" s="41" t="s">
        <v>10</v>
      </c>
      <c r="E19" s="42" t="s">
        <v>118</v>
      </c>
      <c r="F19" s="43" t="s">
        <v>118</v>
      </c>
      <c r="G19" s="44" t="s">
        <v>139</v>
      </c>
      <c r="H19" s="42">
        <v>22</v>
      </c>
      <c r="I19" s="3">
        <v>0</v>
      </c>
      <c r="J19" s="3">
        <v>0</v>
      </c>
    </row>
    <row r="20" spans="2:10" ht="36" x14ac:dyDescent="0.2">
      <c r="B20" s="39" t="s">
        <v>140</v>
      </c>
      <c r="C20" s="40">
        <v>231552.92</v>
      </c>
      <c r="D20" s="41" t="s">
        <v>10</v>
      </c>
      <c r="E20" s="42" t="s">
        <v>118</v>
      </c>
      <c r="F20" s="43" t="s">
        <v>141</v>
      </c>
      <c r="G20" s="44"/>
      <c r="H20" s="42"/>
      <c r="I20" s="3"/>
      <c r="J20" s="3"/>
    </row>
    <row r="21" spans="2:10" x14ac:dyDescent="0.2">
      <c r="B21" s="39" t="s">
        <v>142</v>
      </c>
      <c r="C21" s="40">
        <v>1255044</v>
      </c>
      <c r="D21" s="41" t="s">
        <v>10</v>
      </c>
      <c r="E21" s="42" t="s">
        <v>118</v>
      </c>
      <c r="F21" s="43" t="s">
        <v>121</v>
      </c>
      <c r="G21" s="44" t="s">
        <v>143</v>
      </c>
      <c r="H21" s="42">
        <v>4450</v>
      </c>
      <c r="I21" s="3">
        <v>0</v>
      </c>
      <c r="J21" s="3">
        <v>0</v>
      </c>
    </row>
    <row r="22" spans="2:10" x14ac:dyDescent="0.2">
      <c r="B22" s="39" t="s">
        <v>144</v>
      </c>
      <c r="C22" s="40">
        <v>276055.65000000002</v>
      </c>
      <c r="D22" s="41" t="s">
        <v>10</v>
      </c>
      <c r="E22" s="42" t="s">
        <v>118</v>
      </c>
      <c r="F22" s="42" t="s">
        <v>36</v>
      </c>
      <c r="G22" s="44" t="s">
        <v>36</v>
      </c>
      <c r="H22" s="44" t="s">
        <v>36</v>
      </c>
      <c r="I22" s="3">
        <v>0</v>
      </c>
      <c r="J22" s="3">
        <v>0</v>
      </c>
    </row>
    <row r="23" spans="2:10" x14ac:dyDescent="0.2">
      <c r="B23" s="39" t="s">
        <v>145</v>
      </c>
      <c r="C23" s="45">
        <v>184037.1</v>
      </c>
      <c r="D23" s="41" t="s">
        <v>10</v>
      </c>
      <c r="E23" s="42" t="s">
        <v>118</v>
      </c>
      <c r="F23" s="42" t="s">
        <v>36</v>
      </c>
      <c r="G23" s="44" t="s">
        <v>36</v>
      </c>
      <c r="H23" s="44" t="s">
        <v>36</v>
      </c>
      <c r="I23" s="3">
        <v>0</v>
      </c>
      <c r="J23" s="3">
        <v>0</v>
      </c>
    </row>
    <row r="24" spans="2:10" x14ac:dyDescent="0.2">
      <c r="B24" s="39" t="s">
        <v>146</v>
      </c>
      <c r="C24" s="45">
        <v>1535360.96</v>
      </c>
      <c r="D24" s="41" t="s">
        <v>10</v>
      </c>
      <c r="E24" s="42" t="s">
        <v>118</v>
      </c>
      <c r="F24" s="42" t="s">
        <v>36</v>
      </c>
      <c r="G24" s="44" t="s">
        <v>36</v>
      </c>
      <c r="H24" s="44" t="s">
        <v>36</v>
      </c>
      <c r="I24" s="3">
        <v>0.3</v>
      </c>
      <c r="J24" s="3">
        <v>0.3</v>
      </c>
    </row>
    <row r="26" spans="2:10" ht="15" x14ac:dyDescent="0.2">
      <c r="B26" s="142"/>
      <c r="C26" s="142"/>
      <c r="D26" s="142"/>
      <c r="E26" s="142"/>
      <c r="F26" s="142"/>
      <c r="G26" s="142"/>
      <c r="H26" s="142"/>
    </row>
  </sheetData>
  <mergeCells count="11">
    <mergeCell ref="I7:J7"/>
    <mergeCell ref="B26:H26"/>
    <mergeCell ref="B2:H2"/>
    <mergeCell ref="B3:H3"/>
    <mergeCell ref="B4:H4"/>
    <mergeCell ref="B6:H6"/>
    <mergeCell ref="B7:B8"/>
    <mergeCell ref="C7:C8"/>
    <mergeCell ref="E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opLeftCell="B1" workbookViewId="0">
      <selection activeCell="B4" sqref="B4:I4"/>
    </sheetView>
  </sheetViews>
  <sheetFormatPr baseColWidth="10" defaultColWidth="9.33203125" defaultRowHeight="12.75" x14ac:dyDescent="0.2"/>
  <cols>
    <col min="1" max="1" width="0" style="46" hidden="1" customWidth="1"/>
    <col min="2" max="2" width="45.83203125" style="65" customWidth="1"/>
    <col min="3" max="3" width="15.6640625" style="46" customWidth="1"/>
    <col min="4" max="4" width="12.83203125" style="46" customWidth="1"/>
    <col min="5" max="5" width="15.83203125" style="46" customWidth="1"/>
    <col min="6" max="7" width="15.1640625" style="46" customWidth="1"/>
    <col min="8" max="8" width="19" style="46" customWidth="1"/>
    <col min="9" max="9" width="14.5" style="46" customWidth="1"/>
    <col min="10" max="10" width="9.6640625" style="46" hidden="1" customWidth="1"/>
    <col min="11" max="11" width="12" style="46" hidden="1" customWidth="1"/>
    <col min="12" max="16384" width="9.33203125" style="46"/>
  </cols>
  <sheetData>
    <row r="2" spans="2:11" ht="15" x14ac:dyDescent="0.2">
      <c r="B2" s="139" t="s">
        <v>147</v>
      </c>
      <c r="C2" s="139"/>
      <c r="D2" s="139"/>
      <c r="E2" s="139"/>
      <c r="F2" s="139"/>
      <c r="G2" s="139"/>
      <c r="H2" s="139"/>
      <c r="I2" s="139"/>
    </row>
    <row r="3" spans="2:11" ht="15" x14ac:dyDescent="0.2">
      <c r="B3" s="139" t="s">
        <v>365</v>
      </c>
      <c r="C3" s="139"/>
      <c r="D3" s="139"/>
      <c r="E3" s="139"/>
      <c r="F3" s="139"/>
      <c r="G3" s="139"/>
      <c r="H3" s="139"/>
      <c r="I3" s="139"/>
    </row>
    <row r="4" spans="2:11" ht="15.95" customHeight="1" x14ac:dyDescent="0.2">
      <c r="B4" s="144"/>
      <c r="C4" s="144"/>
      <c r="D4" s="144"/>
      <c r="E4" s="144"/>
      <c r="F4" s="144"/>
      <c r="G4" s="144"/>
      <c r="H4" s="144"/>
      <c r="I4" s="144"/>
    </row>
    <row r="5" spans="2:11" ht="15.95" customHeight="1" x14ac:dyDescent="0.2">
      <c r="B5" s="47"/>
      <c r="G5" s="145" t="s">
        <v>16</v>
      </c>
      <c r="H5" s="145"/>
      <c r="I5" s="48">
        <v>5853496</v>
      </c>
      <c r="J5" s="146">
        <v>5853496</v>
      </c>
      <c r="K5" s="146"/>
    </row>
    <row r="6" spans="2:11" ht="14.1" customHeight="1" x14ac:dyDescent="0.2">
      <c r="B6" s="143"/>
      <c r="C6" s="143"/>
      <c r="D6" s="143"/>
      <c r="E6" s="143"/>
      <c r="F6" s="143"/>
      <c r="G6" s="143"/>
      <c r="H6" s="143"/>
      <c r="I6" s="143"/>
    </row>
    <row r="7" spans="2:11" ht="20.100000000000001" customHeight="1" x14ac:dyDescent="0.2">
      <c r="B7" s="147" t="s">
        <v>0</v>
      </c>
      <c r="C7" s="148" t="s">
        <v>1</v>
      </c>
      <c r="D7" s="49"/>
      <c r="E7" s="148" t="s">
        <v>2</v>
      </c>
      <c r="F7" s="148"/>
      <c r="G7" s="148" t="s">
        <v>11</v>
      </c>
      <c r="H7" s="148"/>
      <c r="I7" s="148" t="s">
        <v>6</v>
      </c>
      <c r="J7" s="149" t="s">
        <v>7</v>
      </c>
      <c r="K7" s="149"/>
    </row>
    <row r="8" spans="2:11" ht="34.5" customHeight="1" x14ac:dyDescent="0.2">
      <c r="B8" s="147"/>
      <c r="C8" s="148"/>
      <c r="D8" s="50" t="s">
        <v>3</v>
      </c>
      <c r="E8" s="50" t="s">
        <v>4</v>
      </c>
      <c r="F8" s="50" t="s">
        <v>5</v>
      </c>
      <c r="G8" s="50" t="s">
        <v>148</v>
      </c>
      <c r="H8" s="50" t="s">
        <v>149</v>
      </c>
      <c r="I8" s="148"/>
      <c r="J8" s="51" t="s">
        <v>8</v>
      </c>
      <c r="K8" s="51" t="s">
        <v>9</v>
      </c>
    </row>
    <row r="9" spans="2:11" ht="24" x14ac:dyDescent="0.2">
      <c r="B9" s="52" t="s">
        <v>150</v>
      </c>
      <c r="C9" s="53">
        <v>155717.56</v>
      </c>
      <c r="D9" s="54" t="s">
        <v>35</v>
      </c>
      <c r="E9" s="54" t="s">
        <v>151</v>
      </c>
      <c r="F9" s="54" t="s">
        <v>152</v>
      </c>
      <c r="G9" s="54">
        <v>255</v>
      </c>
      <c r="H9" s="54" t="s">
        <v>153</v>
      </c>
      <c r="I9" s="55">
        <v>220</v>
      </c>
      <c r="J9" s="56">
        <v>0</v>
      </c>
      <c r="K9" s="56">
        <v>0</v>
      </c>
    </row>
    <row r="10" spans="2:11" ht="24" x14ac:dyDescent="0.2">
      <c r="B10" s="52" t="s">
        <v>154</v>
      </c>
      <c r="C10" s="53">
        <v>228106.88</v>
      </c>
      <c r="D10" s="54" t="s">
        <v>35</v>
      </c>
      <c r="E10" s="54" t="s">
        <v>151</v>
      </c>
      <c r="F10" s="54" t="s">
        <v>152</v>
      </c>
      <c r="G10" s="57">
        <v>255</v>
      </c>
      <c r="H10" s="54" t="s">
        <v>153</v>
      </c>
      <c r="I10" s="55">
        <v>220</v>
      </c>
      <c r="J10" s="56">
        <v>0</v>
      </c>
      <c r="K10" s="56">
        <v>0</v>
      </c>
    </row>
    <row r="11" spans="2:11" ht="24" x14ac:dyDescent="0.2">
      <c r="B11" s="52" t="s">
        <v>155</v>
      </c>
      <c r="C11" s="53">
        <v>300000</v>
      </c>
      <c r="D11" s="54" t="s">
        <v>35</v>
      </c>
      <c r="E11" s="54" t="s">
        <v>151</v>
      </c>
      <c r="F11" s="54" t="s">
        <v>156</v>
      </c>
      <c r="G11" s="54">
        <v>54</v>
      </c>
      <c r="H11" s="54" t="s">
        <v>157</v>
      </c>
      <c r="I11" s="55">
        <v>1200</v>
      </c>
      <c r="J11" s="56">
        <v>0</v>
      </c>
      <c r="K11" s="56">
        <v>0</v>
      </c>
    </row>
    <row r="12" spans="2:11" ht="24" x14ac:dyDescent="0.2">
      <c r="B12" s="58" t="s">
        <v>158</v>
      </c>
      <c r="C12" s="53">
        <v>208994.69</v>
      </c>
      <c r="D12" s="54" t="s">
        <v>35</v>
      </c>
      <c r="E12" s="54" t="s">
        <v>151</v>
      </c>
      <c r="F12" s="54" t="s">
        <v>152</v>
      </c>
      <c r="G12" s="54">
        <v>628</v>
      </c>
      <c r="H12" s="54" t="s">
        <v>159</v>
      </c>
      <c r="I12" s="55">
        <v>220</v>
      </c>
      <c r="J12" s="59">
        <v>0</v>
      </c>
      <c r="K12" s="59">
        <v>0</v>
      </c>
    </row>
    <row r="13" spans="2:11" ht="24" x14ac:dyDescent="0.2">
      <c r="B13" s="58" t="s">
        <v>160</v>
      </c>
      <c r="C13" s="53">
        <v>639304.77</v>
      </c>
      <c r="D13" s="54" t="s">
        <v>35</v>
      </c>
      <c r="E13" s="54" t="s">
        <v>151</v>
      </c>
      <c r="F13" s="54" t="s">
        <v>152</v>
      </c>
      <c r="G13" s="60">
        <v>2885</v>
      </c>
      <c r="H13" s="54" t="s">
        <v>161</v>
      </c>
      <c r="I13" s="55">
        <v>220</v>
      </c>
      <c r="J13" s="59">
        <v>0</v>
      </c>
      <c r="K13" s="59">
        <v>0</v>
      </c>
    </row>
    <row r="14" spans="2:11" ht="24" x14ac:dyDescent="0.2">
      <c r="B14" s="58" t="s">
        <v>162</v>
      </c>
      <c r="C14" s="53">
        <v>132000</v>
      </c>
      <c r="D14" s="54" t="s">
        <v>35</v>
      </c>
      <c r="E14" s="54" t="s">
        <v>151</v>
      </c>
      <c r="F14" s="54" t="s">
        <v>163</v>
      </c>
      <c r="G14" s="54">
        <v>1</v>
      </c>
      <c r="H14" s="54" t="s">
        <v>164</v>
      </c>
      <c r="I14" s="55">
        <v>1024</v>
      </c>
      <c r="J14" s="59">
        <v>1</v>
      </c>
      <c r="K14" s="59">
        <v>0</v>
      </c>
    </row>
    <row r="15" spans="2:11" x14ac:dyDescent="0.2">
      <c r="B15" s="58" t="s">
        <v>165</v>
      </c>
      <c r="C15" s="53">
        <v>351680.35</v>
      </c>
      <c r="D15" s="54" t="s">
        <v>35</v>
      </c>
      <c r="E15" s="54" t="s">
        <v>151</v>
      </c>
      <c r="F15" s="54" t="s">
        <v>166</v>
      </c>
      <c r="G15" s="54">
        <v>10</v>
      </c>
      <c r="H15" s="54" t="s">
        <v>167</v>
      </c>
      <c r="I15" s="55">
        <v>40</v>
      </c>
      <c r="J15" s="59">
        <v>0.6</v>
      </c>
      <c r="K15" s="59">
        <v>0.3</v>
      </c>
    </row>
    <row r="16" spans="2:11" x14ac:dyDescent="0.2">
      <c r="B16" s="58" t="s">
        <v>165</v>
      </c>
      <c r="C16" s="53">
        <v>245190.96</v>
      </c>
      <c r="D16" s="54" t="s">
        <v>35</v>
      </c>
      <c r="E16" s="54" t="s">
        <v>151</v>
      </c>
      <c r="F16" s="54" t="s">
        <v>168</v>
      </c>
      <c r="G16" s="54">
        <v>7</v>
      </c>
      <c r="H16" s="54" t="s">
        <v>167</v>
      </c>
      <c r="I16" s="55">
        <v>28</v>
      </c>
      <c r="J16" s="59">
        <v>0</v>
      </c>
      <c r="K16" s="59">
        <v>0.87</v>
      </c>
    </row>
    <row r="17" spans="2:11" x14ac:dyDescent="0.2">
      <c r="B17" s="58" t="s">
        <v>165</v>
      </c>
      <c r="C17" s="53">
        <v>210163.68</v>
      </c>
      <c r="D17" s="54" t="s">
        <v>35</v>
      </c>
      <c r="E17" s="54" t="s">
        <v>151</v>
      </c>
      <c r="F17" s="54" t="s">
        <v>169</v>
      </c>
      <c r="G17" s="54">
        <v>6</v>
      </c>
      <c r="H17" s="54" t="s">
        <v>167</v>
      </c>
      <c r="I17" s="55">
        <v>24</v>
      </c>
      <c r="J17" s="59">
        <v>0.95</v>
      </c>
      <c r="K17" s="59">
        <v>0.87</v>
      </c>
    </row>
    <row r="18" spans="2:11" x14ac:dyDescent="0.2">
      <c r="B18" s="58" t="s">
        <v>165</v>
      </c>
      <c r="C18" s="53">
        <v>210163.68</v>
      </c>
      <c r="D18" s="54" t="s">
        <v>35</v>
      </c>
      <c r="E18" s="54" t="s">
        <v>151</v>
      </c>
      <c r="F18" s="54" t="s">
        <v>170</v>
      </c>
      <c r="G18" s="54">
        <v>6</v>
      </c>
      <c r="H18" s="54" t="s">
        <v>167</v>
      </c>
      <c r="I18" s="55">
        <v>24</v>
      </c>
      <c r="J18" s="59">
        <v>0.95</v>
      </c>
      <c r="K18" s="59">
        <v>0.87</v>
      </c>
    </row>
    <row r="19" spans="2:11" x14ac:dyDescent="0.2">
      <c r="B19" s="58" t="s">
        <v>165</v>
      </c>
      <c r="C19" s="53">
        <v>210163.68</v>
      </c>
      <c r="D19" s="54" t="s">
        <v>35</v>
      </c>
      <c r="E19" s="54" t="s">
        <v>151</v>
      </c>
      <c r="F19" s="57" t="s">
        <v>171</v>
      </c>
      <c r="G19" s="57">
        <v>6</v>
      </c>
      <c r="H19" s="54" t="s">
        <v>167</v>
      </c>
      <c r="I19" s="55">
        <v>24</v>
      </c>
      <c r="J19" s="56">
        <v>0.95</v>
      </c>
      <c r="K19" s="56">
        <v>0.87</v>
      </c>
    </row>
    <row r="20" spans="2:11" ht="24" x14ac:dyDescent="0.2">
      <c r="B20" s="58" t="s">
        <v>172</v>
      </c>
      <c r="C20" s="53">
        <v>276573.13</v>
      </c>
      <c r="D20" s="54" t="s">
        <v>35</v>
      </c>
      <c r="E20" s="54" t="s">
        <v>151</v>
      </c>
      <c r="F20" s="54" t="s">
        <v>156</v>
      </c>
      <c r="G20" s="54">
        <v>12</v>
      </c>
      <c r="H20" s="54" t="s">
        <v>173</v>
      </c>
      <c r="I20" s="55">
        <v>48</v>
      </c>
      <c r="J20" s="56">
        <v>0</v>
      </c>
      <c r="K20" s="56">
        <v>0</v>
      </c>
    </row>
    <row r="21" spans="2:11" ht="24" x14ac:dyDescent="0.2">
      <c r="B21" s="58" t="s">
        <v>174</v>
      </c>
      <c r="C21" s="53">
        <v>900080</v>
      </c>
      <c r="D21" s="54" t="s">
        <v>35</v>
      </c>
      <c r="E21" s="54" t="s">
        <v>151</v>
      </c>
      <c r="F21" s="54" t="s">
        <v>152</v>
      </c>
      <c r="G21" s="54">
        <v>1</v>
      </c>
      <c r="H21" s="54" t="s">
        <v>175</v>
      </c>
      <c r="I21" s="55">
        <v>600</v>
      </c>
      <c r="J21" s="56">
        <v>0</v>
      </c>
      <c r="K21" s="56">
        <v>0</v>
      </c>
    </row>
    <row r="22" spans="2:11" x14ac:dyDescent="0.2">
      <c r="B22" s="58" t="s">
        <v>155</v>
      </c>
      <c r="C22" s="53">
        <v>500000</v>
      </c>
      <c r="D22" s="54" t="s">
        <v>35</v>
      </c>
      <c r="E22" s="54" t="s">
        <v>151</v>
      </c>
      <c r="F22" s="54" t="s">
        <v>151</v>
      </c>
      <c r="G22" s="54">
        <v>90</v>
      </c>
      <c r="H22" s="54" t="s">
        <v>157</v>
      </c>
      <c r="I22" s="55">
        <v>1500</v>
      </c>
      <c r="J22" s="56">
        <v>0</v>
      </c>
      <c r="K22" s="56">
        <v>0</v>
      </c>
    </row>
    <row r="23" spans="2:11" x14ac:dyDescent="0.2">
      <c r="B23" s="58" t="s">
        <v>176</v>
      </c>
      <c r="C23" s="53">
        <v>675000</v>
      </c>
      <c r="D23" s="54" t="s">
        <v>35</v>
      </c>
      <c r="E23" s="54" t="s">
        <v>151</v>
      </c>
      <c r="F23" s="54" t="s">
        <v>151</v>
      </c>
      <c r="G23" s="54">
        <v>15</v>
      </c>
      <c r="H23" s="54" t="s">
        <v>177</v>
      </c>
      <c r="I23" s="55">
        <v>200</v>
      </c>
      <c r="J23" s="56">
        <v>0.9</v>
      </c>
      <c r="K23" s="56">
        <v>0.7</v>
      </c>
    </row>
    <row r="24" spans="2:11" x14ac:dyDescent="0.2">
      <c r="B24" s="58" t="s">
        <v>176</v>
      </c>
      <c r="C24" s="53">
        <v>1775000</v>
      </c>
      <c r="D24" s="54" t="s">
        <v>35</v>
      </c>
      <c r="E24" s="54" t="s">
        <v>151</v>
      </c>
      <c r="F24" s="54" t="s">
        <v>151</v>
      </c>
      <c r="G24" s="54">
        <v>40</v>
      </c>
      <c r="H24" s="54" t="s">
        <v>177</v>
      </c>
      <c r="I24" s="55">
        <v>284</v>
      </c>
      <c r="J24" s="56">
        <v>0</v>
      </c>
      <c r="K24" s="56">
        <v>0</v>
      </c>
    </row>
    <row r="25" spans="2:11" x14ac:dyDescent="0.2">
      <c r="B25" s="58" t="s">
        <v>178</v>
      </c>
      <c r="C25" s="53">
        <v>888602.3</v>
      </c>
      <c r="D25" s="54" t="s">
        <v>35</v>
      </c>
      <c r="E25" s="54" t="s">
        <v>151</v>
      </c>
      <c r="F25" s="54" t="s">
        <v>151</v>
      </c>
      <c r="G25" s="54">
        <v>39</v>
      </c>
      <c r="H25" s="54" t="s">
        <v>173</v>
      </c>
      <c r="I25" s="55">
        <v>156</v>
      </c>
      <c r="J25" s="56">
        <v>0</v>
      </c>
      <c r="K25" s="56">
        <v>0</v>
      </c>
    </row>
    <row r="26" spans="2:11" x14ac:dyDescent="0.2">
      <c r="B26" s="58" t="s">
        <v>179</v>
      </c>
      <c r="C26" s="53">
        <v>117069.6</v>
      </c>
      <c r="D26" s="54" t="s">
        <v>35</v>
      </c>
      <c r="E26" s="54" t="s">
        <v>151</v>
      </c>
      <c r="F26" s="54" t="s">
        <v>151</v>
      </c>
      <c r="G26" s="54"/>
      <c r="H26" s="54"/>
      <c r="I26" s="55"/>
      <c r="J26" s="56">
        <v>1</v>
      </c>
      <c r="K26" s="56">
        <v>1</v>
      </c>
    </row>
    <row r="27" spans="2:11" x14ac:dyDescent="0.2">
      <c r="B27" s="58" t="s">
        <v>180</v>
      </c>
      <c r="C27" s="53">
        <v>175601</v>
      </c>
      <c r="D27" s="54" t="s">
        <v>35</v>
      </c>
      <c r="E27" s="54" t="s">
        <v>151</v>
      </c>
      <c r="F27" s="54" t="s">
        <v>151</v>
      </c>
      <c r="G27" s="54"/>
      <c r="H27" s="54"/>
      <c r="I27" s="55"/>
      <c r="J27" s="56">
        <v>0</v>
      </c>
      <c r="K27" s="56">
        <v>0</v>
      </c>
    </row>
    <row r="28" spans="2:11" x14ac:dyDescent="0.2">
      <c r="B28" s="58" t="s">
        <v>181</v>
      </c>
      <c r="C28" s="53">
        <v>822143.1</v>
      </c>
      <c r="D28" s="54" t="s">
        <v>35</v>
      </c>
      <c r="E28" s="54" t="s">
        <v>151</v>
      </c>
      <c r="F28" s="54" t="s">
        <v>151</v>
      </c>
      <c r="G28" s="54"/>
      <c r="H28" s="54"/>
      <c r="I28" s="55"/>
      <c r="J28" s="61">
        <v>0.67</v>
      </c>
      <c r="K28" s="61">
        <v>0.67</v>
      </c>
    </row>
    <row r="29" spans="2:11" ht="24" x14ac:dyDescent="0.2">
      <c r="B29" s="58" t="s">
        <v>182</v>
      </c>
      <c r="C29" s="53">
        <v>468321.7</v>
      </c>
      <c r="D29" s="54" t="s">
        <v>35</v>
      </c>
      <c r="E29" s="54" t="s">
        <v>151</v>
      </c>
      <c r="F29" s="54" t="s">
        <v>151</v>
      </c>
      <c r="G29" s="54">
        <v>1</v>
      </c>
      <c r="H29" s="54" t="s">
        <v>183</v>
      </c>
      <c r="I29" s="55">
        <v>13358</v>
      </c>
      <c r="J29" s="56">
        <v>0.3</v>
      </c>
      <c r="K29" s="56">
        <v>0.3</v>
      </c>
    </row>
    <row r="30" spans="2:11" ht="24" x14ac:dyDescent="0.2">
      <c r="B30" s="62" t="s">
        <v>184</v>
      </c>
      <c r="C30" s="53">
        <v>95227.63</v>
      </c>
      <c r="D30" s="63" t="s">
        <v>35</v>
      </c>
      <c r="E30" s="63" t="s">
        <v>151</v>
      </c>
      <c r="F30" s="64" t="s">
        <v>156</v>
      </c>
      <c r="G30" s="63">
        <v>1</v>
      </c>
      <c r="H30" s="63" t="s">
        <v>183</v>
      </c>
      <c r="I30" s="63">
        <v>13358</v>
      </c>
      <c r="J30" s="56">
        <v>0</v>
      </c>
      <c r="K30" s="56">
        <v>0</v>
      </c>
    </row>
    <row r="31" spans="2:11" x14ac:dyDescent="0.2">
      <c r="C31" s="66"/>
      <c r="D31" s="67"/>
    </row>
    <row r="32" spans="2:11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</sheetData>
  <mergeCells count="13">
    <mergeCell ref="J5:K5"/>
    <mergeCell ref="B32:K32"/>
    <mergeCell ref="B7:B8"/>
    <mergeCell ref="C7:C8"/>
    <mergeCell ref="E7:F7"/>
    <mergeCell ref="G7:H7"/>
    <mergeCell ref="I7:I8"/>
    <mergeCell ref="J7:K7"/>
    <mergeCell ref="B6:I6"/>
    <mergeCell ref="B2:I2"/>
    <mergeCell ref="B3:I3"/>
    <mergeCell ref="B4:I4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A3" sqref="A3:I3"/>
    </sheetView>
  </sheetViews>
  <sheetFormatPr baseColWidth="10" defaultRowHeight="15" x14ac:dyDescent="0.25"/>
  <cols>
    <col min="1" max="1" width="5.33203125" style="68" customWidth="1"/>
    <col min="2" max="2" width="39.83203125" style="69" customWidth="1"/>
    <col min="3" max="3" width="22.33203125" style="69" customWidth="1"/>
    <col min="4" max="4" width="18.83203125" style="69" customWidth="1"/>
    <col min="5" max="5" width="12" style="69"/>
    <col min="6" max="7" width="18.5" style="69" customWidth="1"/>
    <col min="8" max="8" width="12" style="69"/>
    <col min="9" max="9" width="16.83203125" style="69" customWidth="1"/>
    <col min="10" max="16384" width="12" style="69"/>
  </cols>
  <sheetData>
    <row r="2" spans="1:9" x14ac:dyDescent="0.25">
      <c r="A2" s="150" t="s">
        <v>185</v>
      </c>
      <c r="B2" s="150"/>
      <c r="C2" s="150"/>
      <c r="D2" s="150"/>
      <c r="E2" s="150"/>
      <c r="F2" s="150"/>
      <c r="G2" s="150"/>
      <c r="H2" s="150"/>
      <c r="I2" s="150"/>
    </row>
    <row r="3" spans="1:9" x14ac:dyDescent="0.25">
      <c r="A3" s="150" t="s">
        <v>365</v>
      </c>
      <c r="B3" s="150"/>
      <c r="C3" s="150"/>
      <c r="D3" s="150"/>
      <c r="E3" s="150"/>
      <c r="F3" s="150"/>
      <c r="G3" s="150"/>
      <c r="H3" s="150"/>
      <c r="I3" s="150"/>
    </row>
    <row r="5" spans="1:9" x14ac:dyDescent="0.25">
      <c r="G5" s="145" t="s">
        <v>16</v>
      </c>
      <c r="H5" s="145"/>
      <c r="I5" s="48">
        <v>4419867</v>
      </c>
    </row>
    <row r="7" spans="1:9" ht="15" customHeight="1" x14ac:dyDescent="0.25">
      <c r="A7" s="151" t="s">
        <v>186</v>
      </c>
      <c r="B7" s="152" t="s">
        <v>187</v>
      </c>
      <c r="C7" s="153" t="s">
        <v>188</v>
      </c>
      <c r="D7" s="153" t="s">
        <v>189</v>
      </c>
      <c r="E7" s="155" t="s">
        <v>190</v>
      </c>
      <c r="F7" s="156"/>
      <c r="G7" s="157"/>
      <c r="H7" s="158" t="s">
        <v>11</v>
      </c>
      <c r="I7" s="160" t="s">
        <v>6</v>
      </c>
    </row>
    <row r="8" spans="1:9" ht="31.5" customHeight="1" x14ac:dyDescent="0.25">
      <c r="A8" s="151"/>
      <c r="B8" s="152"/>
      <c r="C8" s="154"/>
      <c r="D8" s="154"/>
      <c r="E8" s="70" t="s">
        <v>191</v>
      </c>
      <c r="F8" s="70" t="s">
        <v>192</v>
      </c>
      <c r="G8" s="70" t="s">
        <v>193</v>
      </c>
      <c r="H8" s="159"/>
      <c r="I8" s="160"/>
    </row>
    <row r="9" spans="1:9" ht="34.5" x14ac:dyDescent="0.25">
      <c r="A9" s="71">
        <v>1</v>
      </c>
      <c r="B9" s="72" t="s">
        <v>194</v>
      </c>
      <c r="C9" s="73">
        <v>1687818.52</v>
      </c>
      <c r="D9" s="74">
        <v>253172.78</v>
      </c>
      <c r="E9" s="75" t="s">
        <v>10</v>
      </c>
      <c r="F9" s="75" t="s">
        <v>195</v>
      </c>
      <c r="G9" s="75" t="s">
        <v>196</v>
      </c>
      <c r="H9" s="75" t="s">
        <v>197</v>
      </c>
      <c r="I9" s="75">
        <v>218</v>
      </c>
    </row>
    <row r="10" spans="1:9" ht="34.5" x14ac:dyDescent="0.25">
      <c r="A10" s="71">
        <v>2</v>
      </c>
      <c r="B10" s="76" t="s">
        <v>198</v>
      </c>
      <c r="C10" s="77">
        <v>532456.49</v>
      </c>
      <c r="D10" s="74">
        <v>79868.47</v>
      </c>
      <c r="E10" s="75" t="s">
        <v>10</v>
      </c>
      <c r="F10" s="75" t="s">
        <v>195</v>
      </c>
      <c r="G10" s="75" t="s">
        <v>196</v>
      </c>
      <c r="H10" s="75" t="s">
        <v>199</v>
      </c>
      <c r="I10" s="75">
        <v>218</v>
      </c>
    </row>
    <row r="11" spans="1:9" ht="34.5" x14ac:dyDescent="0.25">
      <c r="A11" s="71">
        <v>3</v>
      </c>
      <c r="B11" s="76" t="s">
        <v>200</v>
      </c>
      <c r="C11" s="77">
        <v>440881.18</v>
      </c>
      <c r="D11" s="74">
        <v>440881.18</v>
      </c>
      <c r="E11" s="75" t="s">
        <v>10</v>
      </c>
      <c r="F11" s="75" t="s">
        <v>195</v>
      </c>
      <c r="G11" s="75" t="s">
        <v>201</v>
      </c>
      <c r="H11" s="75" t="s">
        <v>202</v>
      </c>
      <c r="I11" s="75">
        <v>92</v>
      </c>
    </row>
    <row r="12" spans="1:9" ht="34.5" x14ac:dyDescent="0.25">
      <c r="A12" s="71">
        <v>4</v>
      </c>
      <c r="B12" s="78" t="s">
        <v>203</v>
      </c>
      <c r="C12" s="79">
        <v>558796.76</v>
      </c>
      <c r="D12" s="74">
        <v>558796.76</v>
      </c>
      <c r="E12" s="75" t="s">
        <v>10</v>
      </c>
      <c r="F12" s="75" t="s">
        <v>195</v>
      </c>
      <c r="G12" s="75" t="s">
        <v>201</v>
      </c>
      <c r="H12" s="80" t="s">
        <v>204</v>
      </c>
      <c r="I12" s="75">
        <v>134</v>
      </c>
    </row>
    <row r="13" spans="1:9" ht="34.5" x14ac:dyDescent="0.25">
      <c r="A13" s="71">
        <v>5</v>
      </c>
      <c r="B13" s="78" t="s">
        <v>205</v>
      </c>
      <c r="C13" s="79">
        <v>174737.56</v>
      </c>
      <c r="D13" s="74">
        <v>174737.56</v>
      </c>
      <c r="E13" s="75" t="s">
        <v>10</v>
      </c>
      <c r="F13" s="75" t="s">
        <v>195</v>
      </c>
      <c r="G13" s="75" t="s">
        <v>201</v>
      </c>
      <c r="H13" s="75" t="s">
        <v>206</v>
      </c>
      <c r="I13" s="75">
        <v>134</v>
      </c>
    </row>
    <row r="14" spans="1:9" ht="34.5" x14ac:dyDescent="0.25">
      <c r="A14" s="71">
        <v>6</v>
      </c>
      <c r="B14" s="78" t="s">
        <v>207</v>
      </c>
      <c r="C14" s="81">
        <v>69731.509999999995</v>
      </c>
      <c r="D14" s="74">
        <v>69731.509999999995</v>
      </c>
      <c r="E14" s="75" t="s">
        <v>10</v>
      </c>
      <c r="F14" s="75" t="s">
        <v>195</v>
      </c>
      <c r="G14" s="75" t="s">
        <v>201</v>
      </c>
      <c r="H14" s="75" t="s">
        <v>208</v>
      </c>
      <c r="I14" s="75">
        <v>82</v>
      </c>
    </row>
    <row r="15" spans="1:9" ht="45.75" x14ac:dyDescent="0.25">
      <c r="A15" s="71">
        <v>7</v>
      </c>
      <c r="B15" s="78" t="s">
        <v>209</v>
      </c>
      <c r="C15" s="81">
        <v>352595.16</v>
      </c>
      <c r="D15" s="74">
        <v>84622.84</v>
      </c>
      <c r="E15" s="75" t="s">
        <v>10</v>
      </c>
      <c r="F15" s="75" t="s">
        <v>195</v>
      </c>
      <c r="G15" s="75" t="s">
        <v>201</v>
      </c>
      <c r="H15" s="75" t="s">
        <v>210</v>
      </c>
      <c r="I15" s="75">
        <v>1000</v>
      </c>
    </row>
    <row r="16" spans="1:9" ht="34.5" x14ac:dyDescent="0.25">
      <c r="A16" s="71">
        <v>8</v>
      </c>
      <c r="B16" s="78" t="s">
        <v>211</v>
      </c>
      <c r="C16" s="81">
        <v>447254.1</v>
      </c>
      <c r="D16" s="74">
        <v>447254.1</v>
      </c>
      <c r="E16" s="75" t="s">
        <v>10</v>
      </c>
      <c r="F16" s="75" t="s">
        <v>195</v>
      </c>
      <c r="G16" s="75" t="s">
        <v>195</v>
      </c>
      <c r="H16" s="75" t="s">
        <v>212</v>
      </c>
      <c r="I16" s="75">
        <v>804</v>
      </c>
    </row>
    <row r="17" spans="1:9" ht="34.5" x14ac:dyDescent="0.25">
      <c r="A17" s="71">
        <v>9</v>
      </c>
      <c r="B17" s="78" t="s">
        <v>213</v>
      </c>
      <c r="C17" s="81">
        <v>869013</v>
      </c>
      <c r="D17" s="74">
        <v>869013</v>
      </c>
      <c r="E17" s="75" t="s">
        <v>10</v>
      </c>
      <c r="F17" s="75" t="s">
        <v>214</v>
      </c>
      <c r="G17" s="75" t="s">
        <v>201</v>
      </c>
      <c r="H17" s="75" t="s">
        <v>215</v>
      </c>
      <c r="I17" s="75">
        <v>152</v>
      </c>
    </row>
    <row r="18" spans="1:9" ht="34.5" x14ac:dyDescent="0.25">
      <c r="A18" s="71">
        <v>10</v>
      </c>
      <c r="B18" s="78" t="s">
        <v>216</v>
      </c>
      <c r="C18" s="81">
        <v>302984</v>
      </c>
      <c r="D18" s="74">
        <v>302984</v>
      </c>
      <c r="E18" s="75" t="s">
        <v>10</v>
      </c>
      <c r="F18" s="75" t="s">
        <v>195</v>
      </c>
      <c r="G18" s="75" t="s">
        <v>201</v>
      </c>
      <c r="H18" s="75" t="s">
        <v>217</v>
      </c>
      <c r="I18" s="75">
        <v>140</v>
      </c>
    </row>
    <row r="19" spans="1:9" ht="23.25" x14ac:dyDescent="0.25">
      <c r="A19" s="71">
        <v>11</v>
      </c>
      <c r="B19" s="78" t="s">
        <v>218</v>
      </c>
      <c r="C19" s="81">
        <v>135000</v>
      </c>
      <c r="D19" s="74">
        <v>17142.86</v>
      </c>
      <c r="E19" s="75" t="s">
        <v>10</v>
      </c>
      <c r="F19" s="75" t="s">
        <v>195</v>
      </c>
      <c r="G19" s="75" t="s">
        <v>219</v>
      </c>
      <c r="H19" s="75" t="s">
        <v>220</v>
      </c>
      <c r="I19" s="75">
        <v>10</v>
      </c>
    </row>
    <row r="20" spans="1:9" ht="23.25" x14ac:dyDescent="0.25">
      <c r="A20" s="71">
        <v>12</v>
      </c>
      <c r="B20" s="78" t="s">
        <v>221</v>
      </c>
      <c r="C20" s="81">
        <v>45000</v>
      </c>
      <c r="D20" s="74">
        <v>5714.29</v>
      </c>
      <c r="E20" s="75" t="s">
        <v>10</v>
      </c>
      <c r="F20" s="75" t="s">
        <v>195</v>
      </c>
      <c r="G20" s="75" t="s">
        <v>222</v>
      </c>
      <c r="H20" s="75" t="s">
        <v>223</v>
      </c>
      <c r="I20" s="75">
        <v>4</v>
      </c>
    </row>
    <row r="21" spans="1:9" ht="23.25" x14ac:dyDescent="0.25">
      <c r="A21" s="71">
        <v>13</v>
      </c>
      <c r="B21" s="78" t="s">
        <v>224</v>
      </c>
      <c r="C21" s="82">
        <v>675000</v>
      </c>
      <c r="D21" s="74">
        <v>85714.29</v>
      </c>
      <c r="E21" s="75" t="s">
        <v>10</v>
      </c>
      <c r="F21" s="75" t="s">
        <v>195</v>
      </c>
      <c r="G21" s="75" t="s">
        <v>195</v>
      </c>
      <c r="H21" s="75" t="s">
        <v>225</v>
      </c>
      <c r="I21" s="75">
        <v>56</v>
      </c>
    </row>
    <row r="22" spans="1:9" ht="23.25" x14ac:dyDescent="0.25">
      <c r="A22" s="71">
        <v>14</v>
      </c>
      <c r="B22" s="78" t="s">
        <v>226</v>
      </c>
      <c r="C22" s="82">
        <v>135000</v>
      </c>
      <c r="D22" s="74">
        <v>17142.86</v>
      </c>
      <c r="E22" s="75" t="s">
        <v>10</v>
      </c>
      <c r="F22" s="75" t="s">
        <v>195</v>
      </c>
      <c r="G22" s="75" t="s">
        <v>227</v>
      </c>
      <c r="H22" s="75" t="s">
        <v>220</v>
      </c>
      <c r="I22" s="75">
        <v>10</v>
      </c>
    </row>
    <row r="23" spans="1:9" ht="23.25" x14ac:dyDescent="0.25">
      <c r="A23" s="71">
        <v>15</v>
      </c>
      <c r="B23" s="78" t="s">
        <v>228</v>
      </c>
      <c r="C23" s="82">
        <v>90000</v>
      </c>
      <c r="D23" s="74">
        <v>11428.57</v>
      </c>
      <c r="E23" s="75" t="s">
        <v>10</v>
      </c>
      <c r="F23" s="75" t="s">
        <v>195</v>
      </c>
      <c r="G23" s="75" t="s">
        <v>229</v>
      </c>
      <c r="H23" s="75" t="s">
        <v>230</v>
      </c>
      <c r="I23" s="75">
        <v>6</v>
      </c>
    </row>
    <row r="24" spans="1:9" ht="23.25" x14ac:dyDescent="0.25">
      <c r="A24" s="71">
        <v>16</v>
      </c>
      <c r="B24" s="78" t="s">
        <v>231</v>
      </c>
      <c r="C24" s="82">
        <v>135000</v>
      </c>
      <c r="D24" s="74">
        <v>17142.86</v>
      </c>
      <c r="E24" s="75" t="s">
        <v>10</v>
      </c>
      <c r="F24" s="75" t="s">
        <v>195</v>
      </c>
      <c r="G24" s="75" t="s">
        <v>232</v>
      </c>
      <c r="H24" s="75" t="s">
        <v>220</v>
      </c>
      <c r="I24" s="75">
        <v>10</v>
      </c>
    </row>
    <row r="25" spans="1:9" ht="23.25" x14ac:dyDescent="0.25">
      <c r="A25" s="71">
        <v>17</v>
      </c>
      <c r="B25" s="78" t="s">
        <v>233</v>
      </c>
      <c r="C25" s="82">
        <v>90000</v>
      </c>
      <c r="D25" s="74">
        <v>11428.57</v>
      </c>
      <c r="E25" s="75" t="s">
        <v>10</v>
      </c>
      <c r="F25" s="75" t="s">
        <v>195</v>
      </c>
      <c r="G25" s="75" t="s">
        <v>234</v>
      </c>
      <c r="H25" s="75" t="s">
        <v>230</v>
      </c>
      <c r="I25" s="75">
        <v>6</v>
      </c>
    </row>
    <row r="26" spans="1:9" ht="23.25" x14ac:dyDescent="0.25">
      <c r="A26" s="71">
        <v>18</v>
      </c>
      <c r="B26" s="78" t="s">
        <v>235</v>
      </c>
      <c r="C26" s="82">
        <v>1890000</v>
      </c>
      <c r="D26" s="74">
        <v>240000.01</v>
      </c>
      <c r="E26" s="75" t="s">
        <v>10</v>
      </c>
      <c r="F26" s="75" t="s">
        <v>195</v>
      </c>
      <c r="G26" s="75" t="s">
        <v>201</v>
      </c>
      <c r="H26" s="75" t="s">
        <v>236</v>
      </c>
      <c r="I26" s="75">
        <v>147</v>
      </c>
    </row>
    <row r="27" spans="1:9" ht="23.25" x14ac:dyDescent="0.25">
      <c r="A27" s="71">
        <v>19</v>
      </c>
      <c r="B27" s="78" t="s">
        <v>237</v>
      </c>
      <c r="C27" s="82">
        <v>1305000</v>
      </c>
      <c r="D27" s="74">
        <v>165714.29</v>
      </c>
      <c r="E27" s="75" t="s">
        <v>10</v>
      </c>
      <c r="F27" s="75" t="s">
        <v>195</v>
      </c>
      <c r="G27" s="75" t="s">
        <v>201</v>
      </c>
      <c r="H27" s="75" t="s">
        <v>238</v>
      </c>
      <c r="I27" s="75">
        <v>101</v>
      </c>
    </row>
    <row r="28" spans="1:9" ht="23.25" x14ac:dyDescent="0.25">
      <c r="A28" s="71">
        <v>20</v>
      </c>
      <c r="B28" s="78" t="s">
        <v>239</v>
      </c>
      <c r="C28" s="82">
        <v>179999.99</v>
      </c>
      <c r="D28" s="74">
        <v>22857.14</v>
      </c>
      <c r="E28" s="75" t="s">
        <v>10</v>
      </c>
      <c r="F28" s="75" t="s">
        <v>195</v>
      </c>
      <c r="G28" s="75" t="s">
        <v>240</v>
      </c>
      <c r="H28" s="75" t="s">
        <v>241</v>
      </c>
      <c r="I28" s="75">
        <v>16</v>
      </c>
    </row>
    <row r="29" spans="1:9" ht="23.25" x14ac:dyDescent="0.25">
      <c r="A29" s="71">
        <v>21</v>
      </c>
      <c r="B29" s="78" t="s">
        <v>242</v>
      </c>
      <c r="C29" s="82">
        <v>45000</v>
      </c>
      <c r="D29" s="74">
        <v>5714.26</v>
      </c>
      <c r="E29" s="75" t="s">
        <v>10</v>
      </c>
      <c r="F29" s="75" t="s">
        <v>195</v>
      </c>
      <c r="G29" s="75" t="s">
        <v>243</v>
      </c>
      <c r="H29" s="75" t="s">
        <v>223</v>
      </c>
      <c r="I29" s="75">
        <v>4</v>
      </c>
    </row>
    <row r="30" spans="1:9" ht="23.25" x14ac:dyDescent="0.25">
      <c r="A30" s="71">
        <v>22</v>
      </c>
      <c r="B30" s="78" t="s">
        <v>244</v>
      </c>
      <c r="C30" s="82">
        <v>855000</v>
      </c>
      <c r="D30" s="74">
        <v>256500</v>
      </c>
      <c r="E30" s="75" t="s">
        <v>10</v>
      </c>
      <c r="F30" s="75" t="s">
        <v>195</v>
      </c>
      <c r="G30" s="75" t="s">
        <v>201</v>
      </c>
      <c r="H30" s="75" t="s">
        <v>245</v>
      </c>
      <c r="I30" s="75">
        <v>67</v>
      </c>
    </row>
    <row r="31" spans="1:9" ht="23.25" x14ac:dyDescent="0.25">
      <c r="A31" s="71">
        <v>23</v>
      </c>
      <c r="B31" s="78" t="s">
        <v>246</v>
      </c>
      <c r="C31" s="82">
        <v>720000</v>
      </c>
      <c r="D31" s="74">
        <v>216000</v>
      </c>
      <c r="E31" s="75" t="s">
        <v>10</v>
      </c>
      <c r="F31" s="75" t="s">
        <v>195</v>
      </c>
      <c r="G31" s="75" t="s">
        <v>201</v>
      </c>
      <c r="H31" s="75" t="s">
        <v>247</v>
      </c>
      <c r="I31" s="75">
        <v>56</v>
      </c>
    </row>
    <row r="32" spans="1:9" ht="23.25" x14ac:dyDescent="0.25">
      <c r="A32" s="71">
        <v>24</v>
      </c>
      <c r="B32" s="78" t="s">
        <v>248</v>
      </c>
      <c r="C32" s="82">
        <v>675000</v>
      </c>
      <c r="D32" s="74">
        <v>202500</v>
      </c>
      <c r="E32" s="75" t="s">
        <v>10</v>
      </c>
      <c r="F32" s="75" t="s">
        <v>195</v>
      </c>
      <c r="G32" s="75" t="s">
        <v>195</v>
      </c>
      <c r="H32" s="75" t="s">
        <v>225</v>
      </c>
      <c r="I32" s="75">
        <v>53</v>
      </c>
    </row>
    <row r="33" spans="1:9" ht="23.25" x14ac:dyDescent="0.25">
      <c r="A33" s="71">
        <v>25</v>
      </c>
      <c r="B33" s="78" t="s">
        <v>249</v>
      </c>
      <c r="C33" s="82">
        <v>1369830.73</v>
      </c>
      <c r="D33" s="74">
        <v>1369830.73</v>
      </c>
      <c r="E33" s="75" t="s">
        <v>10</v>
      </c>
      <c r="F33" s="75" t="s">
        <v>195</v>
      </c>
      <c r="G33" s="75" t="s">
        <v>234</v>
      </c>
      <c r="H33" s="75" t="s">
        <v>250</v>
      </c>
      <c r="I33" s="75">
        <v>185</v>
      </c>
    </row>
    <row r="34" spans="1:9" ht="34.5" x14ac:dyDescent="0.25">
      <c r="A34" s="71">
        <v>26</v>
      </c>
      <c r="B34" s="78" t="s">
        <v>251</v>
      </c>
      <c r="C34" s="74">
        <v>282319.3</v>
      </c>
      <c r="D34" s="74">
        <v>282319.3</v>
      </c>
      <c r="E34" s="83" t="s">
        <v>10</v>
      </c>
      <c r="F34" s="83" t="s">
        <v>195</v>
      </c>
      <c r="G34" s="83" t="s">
        <v>196</v>
      </c>
      <c r="H34" s="83" t="s">
        <v>252</v>
      </c>
      <c r="I34" s="83">
        <v>218</v>
      </c>
    </row>
  </sheetData>
  <mergeCells count="10">
    <mergeCell ref="A2:I2"/>
    <mergeCell ref="A3:I3"/>
    <mergeCell ref="A7:A8"/>
    <mergeCell ref="B7:B8"/>
    <mergeCell ref="C7:C8"/>
    <mergeCell ref="D7:D8"/>
    <mergeCell ref="E7:G7"/>
    <mergeCell ref="H7:H8"/>
    <mergeCell ref="I7:I8"/>
    <mergeCell ref="G5:H5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96" zoomScaleNormal="96" workbookViewId="0">
      <selection activeCell="A3" sqref="A3:G3"/>
    </sheetView>
  </sheetViews>
  <sheetFormatPr baseColWidth="10" defaultRowHeight="15" x14ac:dyDescent="0.25"/>
  <cols>
    <col min="1" max="1" width="60.1640625" style="84" bestFit="1" customWidth="1"/>
    <col min="2" max="2" width="20.83203125" style="85" customWidth="1"/>
    <col min="3" max="3" width="12.83203125" style="86" customWidth="1"/>
    <col min="4" max="4" width="18.83203125" style="86" customWidth="1"/>
    <col min="5" max="5" width="32.6640625" style="86" bestFit="1" customWidth="1"/>
    <col min="6" max="6" width="13" style="86" customWidth="1"/>
    <col min="7" max="7" width="16.5" style="86" customWidth="1"/>
    <col min="8" max="16384" width="12" style="69"/>
  </cols>
  <sheetData>
    <row r="2" spans="1:7" x14ac:dyDescent="0.25">
      <c r="A2" s="139" t="s">
        <v>253</v>
      </c>
      <c r="B2" s="139"/>
      <c r="C2" s="139"/>
      <c r="D2" s="139"/>
      <c r="E2" s="139"/>
      <c r="F2" s="139"/>
      <c r="G2" s="139"/>
    </row>
    <row r="3" spans="1:7" x14ac:dyDescent="0.25">
      <c r="A3" s="139" t="s">
        <v>365</v>
      </c>
      <c r="B3" s="139"/>
      <c r="C3" s="139"/>
      <c r="D3" s="139"/>
      <c r="E3" s="139"/>
      <c r="F3" s="139"/>
      <c r="G3" s="139"/>
    </row>
    <row r="4" spans="1:7" ht="11.25" customHeight="1" x14ac:dyDescent="0.25"/>
    <row r="5" spans="1:7" ht="12.75" customHeight="1" x14ac:dyDescent="0.25">
      <c r="D5" s="87"/>
      <c r="E5" s="161" t="s">
        <v>16</v>
      </c>
      <c r="F5" s="161"/>
      <c r="G5" s="130">
        <f>SUM(B9:B30)</f>
        <v>3687146.9999999991</v>
      </c>
    </row>
    <row r="6" spans="1:7" ht="18.75" customHeight="1" x14ac:dyDescent="0.25">
      <c r="A6" s="162"/>
      <c r="B6" s="162"/>
      <c r="C6" s="162"/>
      <c r="D6" s="162"/>
      <c r="E6" s="162"/>
      <c r="F6" s="162"/>
      <c r="G6" s="162"/>
    </row>
    <row r="7" spans="1:7" x14ac:dyDescent="0.25">
      <c r="A7" s="163" t="s">
        <v>187</v>
      </c>
      <c r="B7" s="164" t="s">
        <v>254</v>
      </c>
      <c r="C7" s="165" t="s">
        <v>190</v>
      </c>
      <c r="D7" s="165"/>
      <c r="E7" s="165"/>
      <c r="F7" s="165" t="s">
        <v>11</v>
      </c>
      <c r="G7" s="165" t="s">
        <v>6</v>
      </c>
    </row>
    <row r="8" spans="1:7" x14ac:dyDescent="0.25">
      <c r="A8" s="163"/>
      <c r="B8" s="164"/>
      <c r="C8" s="88" t="s">
        <v>191</v>
      </c>
      <c r="D8" s="88" t="s">
        <v>192</v>
      </c>
      <c r="E8" s="88" t="s">
        <v>193</v>
      </c>
      <c r="F8" s="165"/>
      <c r="G8" s="165"/>
    </row>
    <row r="9" spans="1:7" ht="35.1" customHeight="1" x14ac:dyDescent="0.25">
      <c r="A9" s="89" t="s">
        <v>255</v>
      </c>
      <c r="B9" s="90">
        <v>475878.19</v>
      </c>
      <c r="C9" s="91" t="s">
        <v>10</v>
      </c>
      <c r="D9" s="91" t="s">
        <v>256</v>
      </c>
      <c r="E9" s="91" t="s">
        <v>257</v>
      </c>
      <c r="F9" s="92">
        <v>1</v>
      </c>
      <c r="G9" s="91">
        <v>500</v>
      </c>
    </row>
    <row r="10" spans="1:7" ht="35.1" customHeight="1" x14ac:dyDescent="0.25">
      <c r="A10" s="89" t="s">
        <v>258</v>
      </c>
      <c r="B10" s="90">
        <v>675000</v>
      </c>
      <c r="C10" s="91" t="s">
        <v>10</v>
      </c>
      <c r="D10" s="91" t="s">
        <v>256</v>
      </c>
      <c r="E10" s="91" t="s">
        <v>256</v>
      </c>
      <c r="F10" s="92">
        <v>1</v>
      </c>
      <c r="G10" s="91">
        <v>50</v>
      </c>
    </row>
    <row r="11" spans="1:7" ht="35.1" customHeight="1" x14ac:dyDescent="0.25">
      <c r="A11" s="89" t="s">
        <v>259</v>
      </c>
      <c r="B11" s="90">
        <v>250000</v>
      </c>
      <c r="C11" s="93" t="s">
        <v>10</v>
      </c>
      <c r="D11" s="93" t="s">
        <v>256</v>
      </c>
      <c r="E11" s="93" t="s">
        <v>257</v>
      </c>
      <c r="F11" s="92">
        <v>1</v>
      </c>
      <c r="G11" s="93">
        <v>10</v>
      </c>
    </row>
    <row r="12" spans="1:7" ht="35.1" customHeight="1" x14ac:dyDescent="0.25">
      <c r="A12" s="94" t="s">
        <v>260</v>
      </c>
      <c r="B12" s="90">
        <v>60996</v>
      </c>
      <c r="C12" s="93" t="s">
        <v>10</v>
      </c>
      <c r="D12" s="93" t="s">
        <v>256</v>
      </c>
      <c r="E12" s="95" t="s">
        <v>256</v>
      </c>
      <c r="F12" s="92">
        <v>1</v>
      </c>
      <c r="G12" s="93">
        <v>150</v>
      </c>
    </row>
    <row r="13" spans="1:7" ht="35.1" customHeight="1" thickBot="1" x14ac:dyDescent="0.3">
      <c r="A13" s="96" t="s">
        <v>261</v>
      </c>
      <c r="B13" s="90">
        <v>512154.58999999997</v>
      </c>
      <c r="C13" s="93" t="s">
        <v>10</v>
      </c>
      <c r="D13" s="93" t="s">
        <v>256</v>
      </c>
      <c r="E13" s="95" t="s">
        <v>256</v>
      </c>
      <c r="F13" s="92">
        <v>1</v>
      </c>
      <c r="G13" s="93">
        <v>500</v>
      </c>
    </row>
    <row r="14" spans="1:7" ht="35.1" customHeight="1" thickBot="1" x14ac:dyDescent="0.3">
      <c r="A14" s="97" t="s">
        <v>262</v>
      </c>
      <c r="B14" s="90">
        <v>38150.15</v>
      </c>
      <c r="C14" s="91" t="s">
        <v>10</v>
      </c>
      <c r="D14" s="91" t="s">
        <v>256</v>
      </c>
      <c r="E14" s="98" t="s">
        <v>263</v>
      </c>
      <c r="F14" s="92">
        <v>1</v>
      </c>
      <c r="G14" s="91">
        <v>75</v>
      </c>
    </row>
    <row r="15" spans="1:7" ht="35.1" customHeight="1" thickBot="1" x14ac:dyDescent="0.3">
      <c r="A15" s="97" t="s">
        <v>264</v>
      </c>
      <c r="B15" s="90">
        <v>29024.105</v>
      </c>
      <c r="C15" s="91" t="s">
        <v>10</v>
      </c>
      <c r="D15" s="91" t="s">
        <v>256</v>
      </c>
      <c r="E15" s="98" t="s">
        <v>265</v>
      </c>
      <c r="F15" s="92">
        <v>1</v>
      </c>
      <c r="G15" s="91">
        <v>419</v>
      </c>
    </row>
    <row r="16" spans="1:7" ht="35.1" customHeight="1" thickBot="1" x14ac:dyDescent="0.3">
      <c r="A16" s="97" t="s">
        <v>266</v>
      </c>
      <c r="B16" s="90">
        <v>34270.815000000002</v>
      </c>
      <c r="C16" s="91" t="s">
        <v>10</v>
      </c>
      <c r="D16" s="91" t="s">
        <v>256</v>
      </c>
      <c r="E16" s="98" t="s">
        <v>267</v>
      </c>
      <c r="F16" s="92">
        <v>1</v>
      </c>
      <c r="G16" s="91">
        <v>156</v>
      </c>
    </row>
    <row r="17" spans="1:7" ht="35.1" customHeight="1" x14ac:dyDescent="0.25">
      <c r="A17" s="99" t="s">
        <v>268</v>
      </c>
      <c r="B17" s="90">
        <v>7283.65</v>
      </c>
      <c r="C17" s="91" t="s">
        <v>10</v>
      </c>
      <c r="D17" s="91" t="s">
        <v>256</v>
      </c>
      <c r="E17" s="100" t="s">
        <v>265</v>
      </c>
      <c r="F17" s="92">
        <v>1</v>
      </c>
      <c r="G17" s="91">
        <v>344</v>
      </c>
    </row>
    <row r="18" spans="1:7" ht="35.1" customHeight="1" x14ac:dyDescent="0.25">
      <c r="A18" s="101" t="s">
        <v>269</v>
      </c>
      <c r="B18" s="90">
        <v>214417.21</v>
      </c>
      <c r="C18" s="91" t="s">
        <v>10</v>
      </c>
      <c r="D18" s="91" t="s">
        <v>256</v>
      </c>
      <c r="E18" s="100" t="s">
        <v>270</v>
      </c>
      <c r="F18" s="92">
        <v>1</v>
      </c>
      <c r="G18" s="91">
        <v>61</v>
      </c>
    </row>
    <row r="19" spans="1:7" ht="35.1" customHeight="1" x14ac:dyDescent="0.25">
      <c r="A19" s="101" t="s">
        <v>271</v>
      </c>
      <c r="B19" s="90">
        <v>346216.8</v>
      </c>
      <c r="C19" s="91" t="s">
        <v>10</v>
      </c>
      <c r="D19" s="91" t="s">
        <v>256</v>
      </c>
      <c r="E19" s="100" t="s">
        <v>272</v>
      </c>
      <c r="F19" s="92">
        <v>1</v>
      </c>
      <c r="G19" s="91">
        <v>334</v>
      </c>
    </row>
    <row r="20" spans="1:7" ht="35.1" customHeight="1" x14ac:dyDescent="0.25">
      <c r="A20" s="101" t="s">
        <v>273</v>
      </c>
      <c r="B20" s="90">
        <v>52631.55</v>
      </c>
      <c r="C20" s="91" t="s">
        <v>10</v>
      </c>
      <c r="D20" s="91" t="s">
        <v>256</v>
      </c>
      <c r="E20" s="98" t="s">
        <v>274</v>
      </c>
      <c r="F20" s="92">
        <v>1</v>
      </c>
      <c r="G20" s="91">
        <v>7</v>
      </c>
    </row>
    <row r="21" spans="1:7" ht="35.1" customHeight="1" x14ac:dyDescent="0.25">
      <c r="A21" s="101" t="s">
        <v>275</v>
      </c>
      <c r="B21" s="90">
        <v>19622.914999999994</v>
      </c>
      <c r="C21" s="91" t="s">
        <v>10</v>
      </c>
      <c r="D21" s="91" t="s">
        <v>256</v>
      </c>
      <c r="E21" s="98" t="s">
        <v>263</v>
      </c>
      <c r="F21" s="92">
        <v>1</v>
      </c>
      <c r="G21" s="91">
        <v>75</v>
      </c>
    </row>
    <row r="22" spans="1:7" ht="35.1" customHeight="1" x14ac:dyDescent="0.25">
      <c r="A22" s="101" t="s">
        <v>276</v>
      </c>
      <c r="B22" s="90">
        <v>43129.275000000001</v>
      </c>
      <c r="C22" s="91" t="s">
        <v>10</v>
      </c>
      <c r="D22" s="91" t="s">
        <v>256</v>
      </c>
      <c r="E22" s="98" t="s">
        <v>277</v>
      </c>
      <c r="F22" s="92">
        <v>1</v>
      </c>
      <c r="G22" s="91">
        <v>40</v>
      </c>
    </row>
    <row r="23" spans="1:7" ht="29.25" x14ac:dyDescent="0.25">
      <c r="A23" s="102" t="s">
        <v>278</v>
      </c>
      <c r="B23" s="90">
        <v>212924.04</v>
      </c>
      <c r="C23" s="91" t="s">
        <v>10</v>
      </c>
      <c r="D23" s="91" t="s">
        <v>256</v>
      </c>
      <c r="E23" s="95" t="s">
        <v>279</v>
      </c>
      <c r="F23" s="92">
        <v>1</v>
      </c>
      <c r="G23" s="91">
        <v>142</v>
      </c>
    </row>
    <row r="24" spans="1:7" ht="29.25" x14ac:dyDescent="0.25">
      <c r="A24" s="101" t="s">
        <v>280</v>
      </c>
      <c r="B24" s="90">
        <v>25625</v>
      </c>
      <c r="C24" s="91" t="s">
        <v>10</v>
      </c>
      <c r="D24" s="91" t="s">
        <v>256</v>
      </c>
      <c r="E24" s="91" t="s">
        <v>281</v>
      </c>
      <c r="F24" s="92">
        <v>1</v>
      </c>
      <c r="G24" s="91">
        <v>30</v>
      </c>
    </row>
    <row r="25" spans="1:7" ht="29.25" x14ac:dyDescent="0.25">
      <c r="A25" s="103" t="s">
        <v>282</v>
      </c>
      <c r="B25" s="90">
        <v>410194.95</v>
      </c>
      <c r="C25" s="91" t="s">
        <v>10</v>
      </c>
      <c r="D25" s="91" t="s">
        <v>256</v>
      </c>
      <c r="E25" s="95" t="s">
        <v>283</v>
      </c>
      <c r="F25" s="92">
        <v>1</v>
      </c>
      <c r="G25" s="91">
        <v>77</v>
      </c>
    </row>
    <row r="26" spans="1:7" ht="29.25" x14ac:dyDescent="0.25">
      <c r="A26" s="103" t="s">
        <v>284</v>
      </c>
      <c r="B26" s="90">
        <v>22616.17</v>
      </c>
      <c r="C26" s="91" t="s">
        <v>10</v>
      </c>
      <c r="D26" s="91" t="s">
        <v>256</v>
      </c>
      <c r="E26" s="100" t="s">
        <v>285</v>
      </c>
      <c r="F26" s="92">
        <v>1</v>
      </c>
      <c r="G26" s="91">
        <v>100</v>
      </c>
    </row>
    <row r="27" spans="1:7" ht="29.25" x14ac:dyDescent="0.25">
      <c r="A27" s="103" t="s">
        <v>286</v>
      </c>
      <c r="B27" s="90">
        <v>11162.17</v>
      </c>
      <c r="C27" s="91" t="s">
        <v>10</v>
      </c>
      <c r="D27" s="91" t="s">
        <v>256</v>
      </c>
      <c r="E27" s="98" t="s">
        <v>287</v>
      </c>
      <c r="F27" s="92">
        <v>1</v>
      </c>
      <c r="G27" s="91">
        <v>25</v>
      </c>
    </row>
    <row r="28" spans="1:7" ht="43.5" x14ac:dyDescent="0.25">
      <c r="A28" s="104" t="s">
        <v>288</v>
      </c>
      <c r="B28" s="90">
        <v>150602.42000000001</v>
      </c>
      <c r="C28" s="91" t="s">
        <v>10</v>
      </c>
      <c r="D28" s="91" t="s">
        <v>256</v>
      </c>
      <c r="E28" s="98" t="s">
        <v>287</v>
      </c>
      <c r="F28" s="92">
        <v>1</v>
      </c>
      <c r="G28" s="91">
        <v>1200</v>
      </c>
    </row>
    <row r="29" spans="1:7" ht="29.25" x14ac:dyDescent="0.25">
      <c r="A29" s="103" t="s">
        <v>289</v>
      </c>
      <c r="B29" s="90">
        <v>82500</v>
      </c>
      <c r="C29" s="91" t="s">
        <v>10</v>
      </c>
      <c r="D29" s="91" t="s">
        <v>256</v>
      </c>
      <c r="E29" s="98" t="s">
        <v>290</v>
      </c>
      <c r="F29" s="92">
        <v>1</v>
      </c>
      <c r="G29" s="91">
        <v>63</v>
      </c>
    </row>
    <row r="30" spans="1:7" ht="15.75" thickBot="1" x14ac:dyDescent="0.3">
      <c r="A30" s="97" t="s">
        <v>291</v>
      </c>
      <c r="B30" s="90">
        <v>12747</v>
      </c>
      <c r="C30" s="91" t="s">
        <v>10</v>
      </c>
      <c r="D30" s="91" t="s">
        <v>256</v>
      </c>
      <c r="E30" s="98" t="s">
        <v>256</v>
      </c>
      <c r="F30" s="92">
        <v>1</v>
      </c>
      <c r="G30" s="91">
        <v>50</v>
      </c>
    </row>
  </sheetData>
  <mergeCells count="9">
    <mergeCell ref="A2:G2"/>
    <mergeCell ref="A3:G3"/>
    <mergeCell ref="E5:F5"/>
    <mergeCell ref="A6:G6"/>
    <mergeCell ref="A7:A8"/>
    <mergeCell ref="B7:B8"/>
    <mergeCell ref="C7:E7"/>
    <mergeCell ref="F7:F8"/>
    <mergeCell ref="G7:G8"/>
  </mergeCells>
  <printOptions horizontalCentered="1"/>
  <pageMargins left="0" right="0" top="0.59055118110236227" bottom="0.59055118110236227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zoomScaleNormal="100" workbookViewId="0">
      <selection activeCell="B3" sqref="B3:H3"/>
    </sheetView>
  </sheetViews>
  <sheetFormatPr baseColWidth="10" defaultColWidth="12.83203125" defaultRowHeight="15" x14ac:dyDescent="0.25"/>
  <cols>
    <col min="1" max="1" width="1" style="105" customWidth="1"/>
    <col min="2" max="2" width="43.1640625" style="105" customWidth="1"/>
    <col min="3" max="3" width="13.1640625" style="105" bestFit="1" customWidth="1"/>
    <col min="4" max="4" width="10.6640625" style="105" customWidth="1"/>
    <col min="5" max="5" width="12" style="105" customWidth="1"/>
    <col min="6" max="6" width="16.5" style="105" bestFit="1" customWidth="1"/>
    <col min="7" max="7" width="13.5" style="105" customWidth="1"/>
    <col min="8" max="8" width="17" style="105" customWidth="1"/>
    <col min="9" max="16384" width="12.83203125" style="105"/>
  </cols>
  <sheetData>
    <row r="2" spans="2:8" x14ac:dyDescent="0.25">
      <c r="B2" s="139" t="s">
        <v>253</v>
      </c>
      <c r="C2" s="139"/>
      <c r="D2" s="139"/>
      <c r="E2" s="139"/>
      <c r="F2" s="139"/>
      <c r="G2" s="139"/>
      <c r="H2" s="139"/>
    </row>
    <row r="3" spans="2:8" x14ac:dyDescent="0.25">
      <c r="B3" s="139" t="s">
        <v>365</v>
      </c>
      <c r="C3" s="139"/>
      <c r="D3" s="139"/>
      <c r="E3" s="139"/>
      <c r="F3" s="139"/>
      <c r="G3" s="139"/>
      <c r="H3" s="139"/>
    </row>
    <row r="4" spans="2:8" x14ac:dyDescent="0.25">
      <c r="B4" s="84"/>
      <c r="C4" s="85"/>
      <c r="D4" s="86"/>
      <c r="E4" s="86"/>
      <c r="F4" s="86"/>
      <c r="G4" s="86"/>
      <c r="H4" s="86"/>
    </row>
    <row r="5" spans="2:8" x14ac:dyDescent="0.25">
      <c r="B5" s="84"/>
      <c r="C5" s="85"/>
      <c r="D5" s="86"/>
      <c r="E5" s="87"/>
      <c r="F5" s="161" t="s">
        <v>16</v>
      </c>
      <c r="G5" s="161"/>
      <c r="H5" s="129">
        <v>31556173</v>
      </c>
    </row>
    <row r="6" spans="2:8" x14ac:dyDescent="0.25">
      <c r="B6" s="84"/>
      <c r="C6" s="85"/>
      <c r="D6" s="86"/>
      <c r="E6" s="87"/>
      <c r="F6" s="17"/>
      <c r="G6" s="17"/>
      <c r="H6" s="127"/>
    </row>
    <row r="7" spans="2:8" x14ac:dyDescent="0.25">
      <c r="B7" s="165" t="s">
        <v>292</v>
      </c>
      <c r="C7" s="165" t="s">
        <v>254</v>
      </c>
      <c r="D7" s="165" t="s">
        <v>293</v>
      </c>
      <c r="E7" s="165"/>
      <c r="F7" s="165"/>
      <c r="G7" s="165" t="s">
        <v>11</v>
      </c>
      <c r="H7" s="165" t="s">
        <v>6</v>
      </c>
    </row>
    <row r="8" spans="2:8" x14ac:dyDescent="0.25">
      <c r="B8" s="165"/>
      <c r="C8" s="165"/>
      <c r="D8" s="88" t="s">
        <v>191</v>
      </c>
      <c r="E8" s="88" t="s">
        <v>294</v>
      </c>
      <c r="F8" s="88" t="s">
        <v>193</v>
      </c>
      <c r="G8" s="165"/>
      <c r="H8" s="165"/>
    </row>
    <row r="9" spans="2:8" ht="78.75" customHeight="1" x14ac:dyDescent="0.25">
      <c r="B9" s="106" t="s">
        <v>295</v>
      </c>
      <c r="C9" s="107">
        <v>6315546.7199999997</v>
      </c>
      <c r="D9" s="108" t="s">
        <v>10</v>
      </c>
      <c r="E9" s="109" t="s">
        <v>296</v>
      </c>
      <c r="F9" s="109" t="s">
        <v>296</v>
      </c>
      <c r="G9" s="108" t="s">
        <v>297</v>
      </c>
      <c r="H9" s="108">
        <v>2739</v>
      </c>
    </row>
    <row r="10" spans="2:8" ht="36" customHeight="1" x14ac:dyDescent="0.25">
      <c r="B10" s="106" t="s">
        <v>298</v>
      </c>
      <c r="C10" s="110">
        <v>123058.29</v>
      </c>
      <c r="D10" s="108" t="s">
        <v>10</v>
      </c>
      <c r="E10" s="109" t="s">
        <v>296</v>
      </c>
      <c r="F10" s="109" t="s">
        <v>299</v>
      </c>
      <c r="G10" s="108" t="s">
        <v>300</v>
      </c>
      <c r="H10" s="108">
        <v>62</v>
      </c>
    </row>
    <row r="11" spans="2:8" ht="18" x14ac:dyDescent="0.25">
      <c r="B11" s="106" t="s">
        <v>301</v>
      </c>
      <c r="C11" s="110">
        <v>78273.354999999996</v>
      </c>
      <c r="D11" s="108" t="s">
        <v>10</v>
      </c>
      <c r="E11" s="109" t="s">
        <v>296</v>
      </c>
      <c r="F11" s="109" t="s">
        <v>302</v>
      </c>
      <c r="G11" s="111" t="s">
        <v>303</v>
      </c>
      <c r="H11" s="108">
        <v>97</v>
      </c>
    </row>
    <row r="12" spans="2:8" ht="18" x14ac:dyDescent="0.25">
      <c r="B12" s="106" t="s">
        <v>304</v>
      </c>
      <c r="C12" s="110">
        <v>34103.25</v>
      </c>
      <c r="D12" s="108" t="s">
        <v>10</v>
      </c>
      <c r="E12" s="109" t="s">
        <v>296</v>
      </c>
      <c r="F12" s="109" t="s">
        <v>302</v>
      </c>
      <c r="G12" s="111" t="s">
        <v>303</v>
      </c>
      <c r="H12" s="108">
        <v>97</v>
      </c>
    </row>
    <row r="13" spans="2:8" ht="27" x14ac:dyDescent="0.25">
      <c r="B13" s="106" t="s">
        <v>305</v>
      </c>
      <c r="C13" s="110">
        <v>427623.505</v>
      </c>
      <c r="D13" s="108" t="s">
        <v>10</v>
      </c>
      <c r="E13" s="109" t="s">
        <v>296</v>
      </c>
      <c r="F13" s="109" t="s">
        <v>302</v>
      </c>
      <c r="G13" s="108" t="s">
        <v>306</v>
      </c>
      <c r="H13" s="108">
        <v>97</v>
      </c>
    </row>
    <row r="14" spans="2:8" ht="18" x14ac:dyDescent="0.25">
      <c r="B14" s="106" t="s">
        <v>307</v>
      </c>
      <c r="C14" s="110">
        <v>36768.559999999998</v>
      </c>
      <c r="D14" s="108" t="s">
        <v>10</v>
      </c>
      <c r="E14" s="109" t="s">
        <v>296</v>
      </c>
      <c r="F14" s="109" t="s">
        <v>302</v>
      </c>
      <c r="G14" s="108" t="s">
        <v>308</v>
      </c>
      <c r="H14" s="108">
        <v>47</v>
      </c>
    </row>
    <row r="15" spans="2:8" ht="18" x14ac:dyDescent="0.25">
      <c r="B15" s="106" t="s">
        <v>309</v>
      </c>
      <c r="C15" s="110">
        <v>16963.375</v>
      </c>
      <c r="D15" s="108" t="s">
        <v>10</v>
      </c>
      <c r="E15" s="109" t="s">
        <v>296</v>
      </c>
      <c r="F15" s="109" t="s">
        <v>302</v>
      </c>
      <c r="G15" s="108" t="s">
        <v>308</v>
      </c>
      <c r="H15" s="108">
        <v>47</v>
      </c>
    </row>
    <row r="16" spans="2:8" x14ac:dyDescent="0.25">
      <c r="B16" s="106" t="s">
        <v>310</v>
      </c>
      <c r="C16" s="110">
        <v>229171.98</v>
      </c>
      <c r="D16" s="108" t="s">
        <v>10</v>
      </c>
      <c r="E16" s="109" t="s">
        <v>296</v>
      </c>
      <c r="F16" s="109" t="s">
        <v>302</v>
      </c>
      <c r="G16" s="108" t="s">
        <v>311</v>
      </c>
      <c r="H16" s="108">
        <v>47</v>
      </c>
    </row>
    <row r="17" spans="2:8" ht="18" x14ac:dyDescent="0.25">
      <c r="B17" s="106" t="s">
        <v>312</v>
      </c>
      <c r="C17" s="110">
        <v>66675.19</v>
      </c>
      <c r="D17" s="108" t="s">
        <v>10</v>
      </c>
      <c r="E17" s="109" t="s">
        <v>296</v>
      </c>
      <c r="F17" s="109" t="s">
        <v>302</v>
      </c>
      <c r="G17" s="108" t="s">
        <v>313</v>
      </c>
      <c r="H17" s="108">
        <v>57</v>
      </c>
    </row>
    <row r="18" spans="2:8" ht="18" x14ac:dyDescent="0.25">
      <c r="B18" s="106" t="s">
        <v>314</v>
      </c>
      <c r="C18" s="110">
        <v>29193.94</v>
      </c>
      <c r="D18" s="108" t="s">
        <v>10</v>
      </c>
      <c r="E18" s="109" t="s">
        <v>296</v>
      </c>
      <c r="F18" s="109" t="s">
        <v>302</v>
      </c>
      <c r="G18" s="108" t="s">
        <v>313</v>
      </c>
      <c r="H18" s="108">
        <v>57</v>
      </c>
    </row>
    <row r="19" spans="2:8" ht="18" x14ac:dyDescent="0.25">
      <c r="B19" s="106" t="s">
        <v>315</v>
      </c>
      <c r="C19" s="110">
        <v>28231.014999999999</v>
      </c>
      <c r="D19" s="108" t="s">
        <v>10</v>
      </c>
      <c r="E19" s="109" t="s">
        <v>296</v>
      </c>
      <c r="F19" s="109" t="s">
        <v>302</v>
      </c>
      <c r="G19" s="108" t="s">
        <v>316</v>
      </c>
      <c r="H19" s="108">
        <v>29</v>
      </c>
    </row>
    <row r="20" spans="2:8" ht="18" x14ac:dyDescent="0.25">
      <c r="B20" s="106" t="s">
        <v>317</v>
      </c>
      <c r="C20" s="110">
        <v>12985.46</v>
      </c>
      <c r="D20" s="108" t="s">
        <v>10</v>
      </c>
      <c r="E20" s="109" t="s">
        <v>296</v>
      </c>
      <c r="F20" s="109" t="s">
        <v>302</v>
      </c>
      <c r="G20" s="108" t="s">
        <v>316</v>
      </c>
      <c r="H20" s="108">
        <v>29</v>
      </c>
    </row>
    <row r="21" spans="2:8" x14ac:dyDescent="0.25">
      <c r="B21" s="106" t="s">
        <v>318</v>
      </c>
      <c r="C21" s="110">
        <v>165195.935</v>
      </c>
      <c r="D21" s="108" t="s">
        <v>10</v>
      </c>
      <c r="E21" s="109" t="s">
        <v>296</v>
      </c>
      <c r="F21" s="109" t="s">
        <v>302</v>
      </c>
      <c r="G21" s="108" t="s">
        <v>319</v>
      </c>
      <c r="H21" s="108">
        <v>29</v>
      </c>
    </row>
    <row r="22" spans="2:8" ht="18" x14ac:dyDescent="0.25">
      <c r="B22" s="106" t="s">
        <v>320</v>
      </c>
      <c r="C22" s="110">
        <v>122538.06</v>
      </c>
      <c r="D22" s="108" t="s">
        <v>10</v>
      </c>
      <c r="E22" s="109" t="s">
        <v>296</v>
      </c>
      <c r="F22" s="109" t="s">
        <v>299</v>
      </c>
      <c r="G22" s="108" t="s">
        <v>321</v>
      </c>
      <c r="H22" s="108">
        <v>81</v>
      </c>
    </row>
    <row r="23" spans="2:8" ht="18" x14ac:dyDescent="0.25">
      <c r="B23" s="106" t="s">
        <v>322</v>
      </c>
      <c r="C23" s="110">
        <v>49275.85</v>
      </c>
      <c r="D23" s="108" t="s">
        <v>10</v>
      </c>
      <c r="E23" s="109" t="s">
        <v>296</v>
      </c>
      <c r="F23" s="109" t="s">
        <v>299</v>
      </c>
      <c r="G23" s="108" t="s">
        <v>321</v>
      </c>
      <c r="H23" s="108">
        <v>81</v>
      </c>
    </row>
    <row r="24" spans="2:8" ht="18" x14ac:dyDescent="0.25">
      <c r="B24" s="106" t="s">
        <v>323</v>
      </c>
      <c r="C24" s="110">
        <v>1572587.5249999999</v>
      </c>
      <c r="D24" s="108" t="s">
        <v>10</v>
      </c>
      <c r="E24" s="109" t="s">
        <v>296</v>
      </c>
      <c r="F24" s="109" t="s">
        <v>299</v>
      </c>
      <c r="G24" s="108" t="s">
        <v>324</v>
      </c>
      <c r="H24" s="108">
        <v>81</v>
      </c>
    </row>
    <row r="25" spans="2:8" ht="34.5" customHeight="1" x14ac:dyDescent="0.25">
      <c r="B25" s="112" t="s">
        <v>325</v>
      </c>
      <c r="C25" s="110">
        <v>2600000</v>
      </c>
      <c r="D25" s="108" t="s">
        <v>10</v>
      </c>
      <c r="E25" s="109" t="s">
        <v>296</v>
      </c>
      <c r="F25" s="109" t="s">
        <v>299</v>
      </c>
      <c r="G25" s="108" t="s">
        <v>326</v>
      </c>
      <c r="H25" s="108">
        <v>125</v>
      </c>
    </row>
    <row r="26" spans="2:8" ht="18" x14ac:dyDescent="0.25">
      <c r="B26" s="112" t="s">
        <v>327</v>
      </c>
      <c r="C26" s="110">
        <v>351314.67</v>
      </c>
      <c r="D26" s="108" t="s">
        <v>10</v>
      </c>
      <c r="E26" s="109" t="s">
        <v>296</v>
      </c>
      <c r="F26" s="109" t="s">
        <v>299</v>
      </c>
      <c r="G26" s="108" t="s">
        <v>328</v>
      </c>
      <c r="H26" s="108">
        <v>125</v>
      </c>
    </row>
    <row r="27" spans="2:8" ht="18" x14ac:dyDescent="0.25">
      <c r="B27" s="112" t="s">
        <v>329</v>
      </c>
      <c r="C27" s="110">
        <v>116247.3</v>
      </c>
      <c r="D27" s="108" t="s">
        <v>10</v>
      </c>
      <c r="E27" s="109" t="s">
        <v>296</v>
      </c>
      <c r="F27" s="109" t="s">
        <v>299</v>
      </c>
      <c r="G27" s="108" t="s">
        <v>328</v>
      </c>
      <c r="H27" s="108">
        <v>125</v>
      </c>
    </row>
    <row r="28" spans="2:8" ht="18" x14ac:dyDescent="0.25">
      <c r="B28" s="112" t="s">
        <v>330</v>
      </c>
      <c r="C28" s="110">
        <v>162593.69</v>
      </c>
      <c r="D28" s="108" t="s">
        <v>10</v>
      </c>
      <c r="E28" s="109" t="s">
        <v>296</v>
      </c>
      <c r="F28" s="109" t="s">
        <v>331</v>
      </c>
      <c r="G28" s="108" t="s">
        <v>332</v>
      </c>
      <c r="H28" s="108">
        <v>43</v>
      </c>
    </row>
    <row r="29" spans="2:8" ht="18" x14ac:dyDescent="0.25">
      <c r="B29" s="112" t="s">
        <v>333</v>
      </c>
      <c r="C29" s="110">
        <v>46500</v>
      </c>
      <c r="D29" s="108" t="s">
        <v>10</v>
      </c>
      <c r="E29" s="109" t="s">
        <v>296</v>
      </c>
      <c r="F29" s="109" t="s">
        <v>331</v>
      </c>
      <c r="G29" s="108" t="s">
        <v>332</v>
      </c>
      <c r="H29" s="108">
        <v>43</v>
      </c>
    </row>
    <row r="30" spans="2:8" ht="18" x14ac:dyDescent="0.25">
      <c r="B30" s="112" t="s">
        <v>334</v>
      </c>
      <c r="C30" s="113">
        <v>620000</v>
      </c>
      <c r="D30" s="108" t="s">
        <v>10</v>
      </c>
      <c r="E30" s="109" t="s">
        <v>296</v>
      </c>
      <c r="F30" s="109" t="s">
        <v>302</v>
      </c>
      <c r="G30" s="108" t="s">
        <v>335</v>
      </c>
      <c r="H30" s="108">
        <v>57</v>
      </c>
    </row>
    <row r="31" spans="2:8" ht="27" x14ac:dyDescent="0.25">
      <c r="B31" s="112" t="s">
        <v>336</v>
      </c>
      <c r="C31" s="113">
        <v>887979.68</v>
      </c>
      <c r="D31" s="108" t="s">
        <v>10</v>
      </c>
      <c r="E31" s="109" t="s">
        <v>296</v>
      </c>
      <c r="F31" s="109" t="s">
        <v>331</v>
      </c>
      <c r="G31" s="108" t="s">
        <v>337</v>
      </c>
      <c r="H31" s="108">
        <v>43</v>
      </c>
    </row>
    <row r="32" spans="2:8" ht="18" x14ac:dyDescent="0.25">
      <c r="B32" s="112" t="s">
        <v>338</v>
      </c>
      <c r="C32" s="113">
        <v>300000</v>
      </c>
      <c r="D32" s="108" t="s">
        <v>10</v>
      </c>
      <c r="E32" s="109" t="s">
        <v>296</v>
      </c>
      <c r="F32" s="109" t="s">
        <v>339</v>
      </c>
      <c r="G32" s="108" t="s">
        <v>340</v>
      </c>
      <c r="H32" s="108">
        <v>82</v>
      </c>
    </row>
    <row r="33" spans="2:8" x14ac:dyDescent="0.25">
      <c r="B33" s="106" t="s">
        <v>341</v>
      </c>
      <c r="C33" s="113">
        <v>180000</v>
      </c>
      <c r="D33" s="108" t="s">
        <v>10</v>
      </c>
      <c r="E33" s="109" t="s">
        <v>296</v>
      </c>
      <c r="F33" s="109" t="s">
        <v>296</v>
      </c>
      <c r="G33" s="108" t="s">
        <v>342</v>
      </c>
      <c r="H33" s="108">
        <v>53</v>
      </c>
    </row>
    <row r="34" spans="2:8" x14ac:dyDescent="0.25">
      <c r="B34" s="106" t="s">
        <v>343</v>
      </c>
      <c r="C34" s="113">
        <v>786725.96</v>
      </c>
      <c r="D34" s="108" t="s">
        <v>10</v>
      </c>
      <c r="E34" s="109" t="s">
        <v>296</v>
      </c>
      <c r="F34" s="109" t="s">
        <v>296</v>
      </c>
      <c r="G34" s="108"/>
      <c r="H34" s="108"/>
    </row>
    <row r="35" spans="2:8" x14ac:dyDescent="0.25">
      <c r="B35" s="106" t="s">
        <v>344</v>
      </c>
      <c r="C35" s="113">
        <v>230000</v>
      </c>
      <c r="D35" s="108" t="s">
        <v>10</v>
      </c>
      <c r="E35" s="109" t="s">
        <v>296</v>
      </c>
      <c r="F35" s="109" t="s">
        <v>296</v>
      </c>
      <c r="G35" s="108"/>
      <c r="H35" s="108"/>
    </row>
    <row r="36" spans="2:8" ht="27" x14ac:dyDescent="0.25">
      <c r="B36" s="106" t="s">
        <v>345</v>
      </c>
      <c r="C36" s="113">
        <v>400000</v>
      </c>
      <c r="D36" s="108" t="s">
        <v>10</v>
      </c>
      <c r="E36" s="109" t="s">
        <v>296</v>
      </c>
      <c r="F36" s="109" t="s">
        <v>296</v>
      </c>
      <c r="G36" s="108"/>
      <c r="H36" s="108"/>
    </row>
    <row r="37" spans="2:8" ht="18" x14ac:dyDescent="0.25">
      <c r="B37" s="106" t="s">
        <v>346</v>
      </c>
      <c r="C37" s="113">
        <v>346685</v>
      </c>
      <c r="D37" s="108" t="s">
        <v>10</v>
      </c>
      <c r="E37" s="109" t="s">
        <v>296</v>
      </c>
      <c r="F37" s="109" t="s">
        <v>296</v>
      </c>
      <c r="G37" s="108">
        <v>1</v>
      </c>
      <c r="H37" s="108"/>
    </row>
    <row r="38" spans="2:8" ht="27" x14ac:dyDescent="0.25">
      <c r="B38" s="106" t="s">
        <v>347</v>
      </c>
      <c r="C38" s="113">
        <v>200000</v>
      </c>
      <c r="D38" s="108" t="s">
        <v>10</v>
      </c>
      <c r="E38" s="109" t="s">
        <v>296</v>
      </c>
      <c r="F38" s="109" t="s">
        <v>296</v>
      </c>
      <c r="G38" s="108"/>
      <c r="H38" s="108"/>
    </row>
    <row r="39" spans="2:8" x14ac:dyDescent="0.25">
      <c r="B39" s="106" t="s">
        <v>348</v>
      </c>
      <c r="C39" s="113">
        <v>2646000</v>
      </c>
      <c r="D39" s="108" t="s">
        <v>10</v>
      </c>
      <c r="E39" s="109" t="s">
        <v>296</v>
      </c>
      <c r="F39" s="114" t="s">
        <v>296</v>
      </c>
      <c r="G39" s="108"/>
      <c r="H39" s="108"/>
    </row>
    <row r="40" spans="2:8" x14ac:dyDescent="0.25">
      <c r="B40" s="106" t="s">
        <v>349</v>
      </c>
      <c r="C40" s="113">
        <v>546508.46</v>
      </c>
      <c r="D40" s="108" t="s">
        <v>10</v>
      </c>
      <c r="E40" s="109" t="s">
        <v>296</v>
      </c>
      <c r="F40" s="109" t="s">
        <v>296</v>
      </c>
      <c r="G40" s="108" t="s">
        <v>350</v>
      </c>
      <c r="H40" s="108">
        <v>75</v>
      </c>
    </row>
    <row r="41" spans="2:8" x14ac:dyDescent="0.25">
      <c r="B41" s="106" t="s">
        <v>351</v>
      </c>
      <c r="C41" s="113">
        <v>84615</v>
      </c>
      <c r="D41" s="108" t="s">
        <v>10</v>
      </c>
      <c r="E41" s="109" t="s">
        <v>296</v>
      </c>
      <c r="F41" s="109" t="s">
        <v>296</v>
      </c>
      <c r="G41" s="108" t="s">
        <v>352</v>
      </c>
      <c r="H41" s="108">
        <v>22</v>
      </c>
    </row>
    <row r="42" spans="2:8" ht="18" x14ac:dyDescent="0.25">
      <c r="B42" s="106" t="s">
        <v>353</v>
      </c>
      <c r="C42" s="113">
        <v>589488.80000000005</v>
      </c>
      <c r="D42" s="108" t="s">
        <v>10</v>
      </c>
      <c r="E42" s="109" t="s">
        <v>296</v>
      </c>
      <c r="F42" s="109" t="s">
        <v>354</v>
      </c>
      <c r="G42" s="108" t="s">
        <v>355</v>
      </c>
      <c r="H42" s="108">
        <v>443</v>
      </c>
    </row>
    <row r="43" spans="2:8" ht="18" x14ac:dyDescent="0.25">
      <c r="B43" s="106" t="s">
        <v>356</v>
      </c>
      <c r="C43" s="113">
        <v>692162.43</v>
      </c>
      <c r="D43" s="108" t="s">
        <v>10</v>
      </c>
      <c r="E43" s="109" t="s">
        <v>296</v>
      </c>
      <c r="F43" s="109" t="s">
        <v>357</v>
      </c>
      <c r="G43" s="108" t="s">
        <v>358</v>
      </c>
      <c r="H43" s="108">
        <v>207</v>
      </c>
    </row>
    <row r="44" spans="2:8" ht="18" x14ac:dyDescent="0.25">
      <c r="B44" s="106" t="s">
        <v>359</v>
      </c>
      <c r="C44" s="113">
        <v>6397031.9299999997</v>
      </c>
      <c r="D44" s="108" t="s">
        <v>10</v>
      </c>
      <c r="E44" s="109" t="s">
        <v>296</v>
      </c>
      <c r="F44" s="109" t="s">
        <v>296</v>
      </c>
      <c r="G44" s="108"/>
      <c r="H44" s="108"/>
    </row>
    <row r="45" spans="2:8" x14ac:dyDescent="0.25">
      <c r="B45" s="106" t="s">
        <v>360</v>
      </c>
      <c r="C45" s="113">
        <v>3082968.07</v>
      </c>
      <c r="D45" s="108" t="s">
        <v>10</v>
      </c>
      <c r="E45" s="109" t="s">
        <v>296</v>
      </c>
      <c r="F45" s="109" t="s">
        <v>296</v>
      </c>
      <c r="G45" s="108"/>
      <c r="H45" s="108"/>
    </row>
    <row r="46" spans="2:8" ht="18" x14ac:dyDescent="0.25">
      <c r="B46" s="106" t="s">
        <v>361</v>
      </c>
      <c r="C46" s="113">
        <v>375000</v>
      </c>
      <c r="D46" s="108" t="s">
        <v>10</v>
      </c>
      <c r="E46" s="109" t="s">
        <v>296</v>
      </c>
      <c r="F46" s="109" t="s">
        <v>302</v>
      </c>
      <c r="G46" s="108" t="s">
        <v>362</v>
      </c>
      <c r="H46" s="108"/>
    </row>
    <row r="47" spans="2:8" ht="45" x14ac:dyDescent="0.25">
      <c r="B47" s="106" t="s">
        <v>363</v>
      </c>
      <c r="C47" s="113">
        <v>281160</v>
      </c>
      <c r="D47" s="108" t="s">
        <v>10</v>
      </c>
      <c r="E47" s="109" t="s">
        <v>296</v>
      </c>
      <c r="F47" s="109" t="s">
        <v>299</v>
      </c>
      <c r="G47" s="108" t="s">
        <v>100</v>
      </c>
      <c r="H47" s="108"/>
    </row>
    <row r="48" spans="2:8" ht="19.5" customHeight="1" x14ac:dyDescent="0.25">
      <c r="B48" s="106" t="s">
        <v>361</v>
      </c>
      <c r="C48" s="113">
        <v>325000</v>
      </c>
      <c r="D48" s="108" t="s">
        <v>10</v>
      </c>
      <c r="E48" s="109" t="s">
        <v>296</v>
      </c>
      <c r="F48" s="109" t="s">
        <v>296</v>
      </c>
      <c r="G48" s="115" t="s">
        <v>80</v>
      </c>
      <c r="H48" s="108"/>
    </row>
  </sheetData>
  <mergeCells count="8">
    <mergeCell ref="B2:H2"/>
    <mergeCell ref="F5:G5"/>
    <mergeCell ref="B3:H3"/>
    <mergeCell ref="B7:B8"/>
    <mergeCell ref="C7:C8"/>
    <mergeCell ref="D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opLeftCell="B1" zoomScale="110" zoomScaleNormal="110" workbookViewId="0">
      <selection activeCell="C9" sqref="C9:C12"/>
    </sheetView>
  </sheetViews>
  <sheetFormatPr baseColWidth="10" defaultColWidth="9.33203125" defaultRowHeight="12.75" x14ac:dyDescent="0.2"/>
  <cols>
    <col min="1" max="1" width="0" style="46" hidden="1" customWidth="1"/>
    <col min="2" max="2" width="34.33203125" style="65" customWidth="1"/>
    <col min="3" max="3" width="18" style="46" customWidth="1"/>
    <col min="4" max="4" width="8.83203125" style="46" customWidth="1"/>
    <col min="5" max="5" width="17.6640625" style="46" customWidth="1"/>
    <col min="6" max="6" width="23.83203125" style="46" customWidth="1"/>
    <col min="7" max="7" width="15.1640625" style="46" customWidth="1"/>
    <col min="8" max="8" width="22.6640625" style="46" customWidth="1"/>
    <col min="9" max="9" width="16.33203125" style="46" customWidth="1"/>
    <col min="10" max="10" width="12" style="46" hidden="1" customWidth="1"/>
    <col min="11" max="16384" width="9.33203125" style="46"/>
  </cols>
  <sheetData>
    <row r="2" spans="2:10" ht="15" x14ac:dyDescent="0.2">
      <c r="B2" s="139" t="s">
        <v>364</v>
      </c>
      <c r="C2" s="139"/>
      <c r="D2" s="139"/>
      <c r="E2" s="139"/>
      <c r="F2" s="139"/>
      <c r="G2" s="139"/>
      <c r="H2" s="139"/>
      <c r="I2" s="139"/>
    </row>
    <row r="3" spans="2:10" ht="15" x14ac:dyDescent="0.2">
      <c r="B3" s="139" t="s">
        <v>365</v>
      </c>
      <c r="C3" s="139"/>
      <c r="D3" s="139"/>
      <c r="E3" s="139"/>
      <c r="F3" s="139"/>
      <c r="G3" s="139"/>
      <c r="H3" s="139"/>
      <c r="I3" s="139"/>
    </row>
    <row r="4" spans="2:10" ht="15.95" customHeight="1" x14ac:dyDescent="0.2">
      <c r="B4" s="144"/>
      <c r="C4" s="144"/>
      <c r="D4" s="144"/>
      <c r="E4" s="144"/>
      <c r="F4" s="144"/>
      <c r="G4" s="144"/>
      <c r="H4" s="144"/>
      <c r="I4" s="144"/>
    </row>
    <row r="5" spans="2:10" ht="15.95" customHeight="1" x14ac:dyDescent="0.2">
      <c r="B5" s="47"/>
      <c r="G5" s="145" t="s">
        <v>16</v>
      </c>
      <c r="H5" s="166"/>
      <c r="I5" s="48">
        <v>4623402</v>
      </c>
    </row>
    <row r="6" spans="2:10" ht="14.1" customHeight="1" x14ac:dyDescent="0.2">
      <c r="B6" s="143"/>
      <c r="C6" s="143"/>
      <c r="D6" s="143"/>
      <c r="E6" s="143"/>
      <c r="F6" s="143"/>
      <c r="G6" s="143"/>
      <c r="H6" s="143"/>
      <c r="I6" s="143"/>
    </row>
    <row r="7" spans="2:10" ht="20.100000000000001" customHeight="1" x14ac:dyDescent="0.2">
      <c r="B7" s="147" t="s">
        <v>0</v>
      </c>
      <c r="C7" s="148" t="s">
        <v>1</v>
      </c>
      <c r="D7" s="49"/>
      <c r="E7" s="148" t="s">
        <v>2</v>
      </c>
      <c r="F7" s="148"/>
      <c r="G7" s="148" t="s">
        <v>11</v>
      </c>
      <c r="H7" s="148"/>
      <c r="I7" s="148" t="s">
        <v>6</v>
      </c>
      <c r="J7" s="51" t="s">
        <v>7</v>
      </c>
    </row>
    <row r="8" spans="2:10" ht="34.5" customHeight="1" x14ac:dyDescent="0.2">
      <c r="B8" s="147"/>
      <c r="C8" s="148"/>
      <c r="D8" s="50" t="s">
        <v>3</v>
      </c>
      <c r="E8" s="50" t="s">
        <v>4</v>
      </c>
      <c r="F8" s="50" t="s">
        <v>5</v>
      </c>
      <c r="G8" s="50" t="s">
        <v>148</v>
      </c>
      <c r="H8" s="50" t="s">
        <v>149</v>
      </c>
      <c r="I8" s="148"/>
      <c r="J8" s="51" t="s">
        <v>8</v>
      </c>
    </row>
    <row r="9" spans="2:10" ht="32.25" customHeight="1" x14ac:dyDescent="0.2">
      <c r="B9" s="52" t="s">
        <v>366</v>
      </c>
      <c r="C9" s="53">
        <v>1379400</v>
      </c>
      <c r="D9" s="54" t="s">
        <v>35</v>
      </c>
      <c r="E9" s="54" t="s">
        <v>367</v>
      </c>
      <c r="F9" s="54" t="s">
        <v>368</v>
      </c>
      <c r="G9" s="54">
        <v>150</v>
      </c>
      <c r="H9" s="54" t="s">
        <v>161</v>
      </c>
      <c r="I9" s="55">
        <v>150</v>
      </c>
      <c r="J9" s="56">
        <v>0</v>
      </c>
    </row>
    <row r="10" spans="2:10" ht="32.25" customHeight="1" x14ac:dyDescent="0.2">
      <c r="B10" s="52" t="s">
        <v>369</v>
      </c>
      <c r="C10" s="53">
        <v>1131000</v>
      </c>
      <c r="D10" s="54" t="s">
        <v>35</v>
      </c>
      <c r="E10" s="54" t="s">
        <v>367</v>
      </c>
      <c r="F10" s="54" t="s">
        <v>368</v>
      </c>
      <c r="G10" s="57">
        <v>348</v>
      </c>
      <c r="H10" s="54" t="s">
        <v>161</v>
      </c>
      <c r="I10" s="55">
        <v>70</v>
      </c>
      <c r="J10" s="56">
        <v>0.85</v>
      </c>
    </row>
    <row r="11" spans="2:10" ht="26.25" customHeight="1" x14ac:dyDescent="0.2">
      <c r="B11" s="52" t="s">
        <v>144</v>
      </c>
      <c r="C11" s="53">
        <v>138000</v>
      </c>
      <c r="D11" s="54" t="s">
        <v>35</v>
      </c>
      <c r="E11" s="54" t="s">
        <v>367</v>
      </c>
      <c r="F11" s="54" t="s">
        <v>367</v>
      </c>
      <c r="G11" s="54"/>
      <c r="H11" s="54"/>
      <c r="I11" s="55"/>
      <c r="J11" s="56">
        <v>0</v>
      </c>
    </row>
    <row r="12" spans="2:10" x14ac:dyDescent="0.2">
      <c r="B12" s="58" t="s">
        <v>370</v>
      </c>
      <c r="C12" s="53">
        <v>7065000</v>
      </c>
      <c r="D12" s="54" t="s">
        <v>35</v>
      </c>
      <c r="E12" s="54" t="s">
        <v>367</v>
      </c>
      <c r="F12" s="54" t="s">
        <v>368</v>
      </c>
      <c r="G12" s="54">
        <v>157</v>
      </c>
      <c r="H12" s="54" t="s">
        <v>371</v>
      </c>
      <c r="I12" s="55">
        <v>400</v>
      </c>
      <c r="J12" s="59">
        <v>0.1</v>
      </c>
    </row>
  </sheetData>
  <mergeCells count="10">
    <mergeCell ref="B2:I2"/>
    <mergeCell ref="B3:I3"/>
    <mergeCell ref="B4:I4"/>
    <mergeCell ref="G5:H5"/>
    <mergeCell ref="B6:I6"/>
    <mergeCell ref="B7:B8"/>
    <mergeCell ref="C7:C8"/>
    <mergeCell ref="E7:F7"/>
    <mergeCell ref="G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opLeftCell="B1" workbookViewId="0">
      <selection activeCell="B3" sqref="B3:H3"/>
    </sheetView>
  </sheetViews>
  <sheetFormatPr baseColWidth="10" defaultColWidth="9.33203125" defaultRowHeight="12.75" x14ac:dyDescent="0.2"/>
  <cols>
    <col min="1" max="1" width="0" style="16" hidden="1" customWidth="1"/>
    <col min="2" max="2" width="43.1640625" style="13" customWidth="1"/>
    <col min="3" max="3" width="15.6640625" style="16" customWidth="1"/>
    <col min="4" max="4" width="8.83203125" style="16" customWidth="1"/>
    <col min="5" max="5" width="14" style="16" customWidth="1"/>
    <col min="6" max="6" width="29.6640625" style="16" customWidth="1"/>
    <col min="7" max="7" width="27" style="16" customWidth="1"/>
    <col min="8" max="8" width="14.5" style="16" customWidth="1"/>
    <col min="9" max="10" width="12.83203125" style="16" hidden="1" customWidth="1"/>
    <col min="11" max="16384" width="9.33203125" style="16"/>
  </cols>
  <sheetData>
    <row r="2" spans="2:10" ht="15" x14ac:dyDescent="0.2">
      <c r="B2" s="139" t="s">
        <v>372</v>
      </c>
      <c r="C2" s="139"/>
      <c r="D2" s="139"/>
      <c r="E2" s="139"/>
      <c r="F2" s="139"/>
      <c r="G2" s="139"/>
      <c r="H2" s="139"/>
    </row>
    <row r="3" spans="2:10" ht="15" x14ac:dyDescent="0.2">
      <c r="B3" s="139" t="s">
        <v>365</v>
      </c>
      <c r="C3" s="139"/>
      <c r="D3" s="139"/>
      <c r="E3" s="139"/>
      <c r="F3" s="139"/>
      <c r="G3" s="139"/>
      <c r="H3" s="139"/>
    </row>
    <row r="4" spans="2:10" ht="15.95" customHeight="1" x14ac:dyDescent="0.2">
      <c r="B4" s="134"/>
      <c r="C4" s="134"/>
      <c r="D4" s="134"/>
      <c r="E4" s="134"/>
      <c r="F4" s="134"/>
      <c r="G4" s="134"/>
      <c r="H4" s="134"/>
    </row>
    <row r="5" spans="2:10" ht="15.95" customHeight="1" x14ac:dyDescent="0.2">
      <c r="B5" s="12"/>
      <c r="G5" s="46" t="s">
        <v>16</v>
      </c>
      <c r="H5" s="25">
        <v>32335774</v>
      </c>
    </row>
    <row r="6" spans="2:10" ht="14.1" customHeight="1" x14ac:dyDescent="0.2">
      <c r="B6" s="135"/>
      <c r="C6" s="135"/>
      <c r="D6" s="135"/>
      <c r="E6" s="135"/>
      <c r="F6" s="135"/>
      <c r="G6" s="135"/>
      <c r="H6" s="135"/>
    </row>
    <row r="7" spans="2:10" ht="20.100000000000001" customHeight="1" x14ac:dyDescent="0.2">
      <c r="B7" s="136" t="s">
        <v>0</v>
      </c>
      <c r="C7" s="137" t="s">
        <v>1</v>
      </c>
      <c r="D7" s="6"/>
      <c r="E7" s="137" t="s">
        <v>2</v>
      </c>
      <c r="F7" s="137"/>
      <c r="G7" s="137" t="s">
        <v>33</v>
      </c>
      <c r="H7" s="137" t="s">
        <v>6</v>
      </c>
      <c r="I7" s="132" t="s">
        <v>7</v>
      </c>
      <c r="J7" s="132"/>
    </row>
    <row r="8" spans="2:10" ht="20.25" customHeight="1" x14ac:dyDescent="0.2">
      <c r="B8" s="136"/>
      <c r="C8" s="137"/>
      <c r="D8" s="18" t="s">
        <v>3</v>
      </c>
      <c r="E8" s="18" t="s">
        <v>4</v>
      </c>
      <c r="F8" s="18" t="s">
        <v>5</v>
      </c>
      <c r="G8" s="137"/>
      <c r="H8" s="137"/>
      <c r="I8" s="15" t="s">
        <v>8</v>
      </c>
      <c r="J8" s="15" t="s">
        <v>9</v>
      </c>
    </row>
    <row r="9" spans="2:10" ht="36" x14ac:dyDescent="0.2">
      <c r="B9" s="116" t="s">
        <v>373</v>
      </c>
      <c r="C9" s="40">
        <v>3000000</v>
      </c>
      <c r="D9" s="41" t="s">
        <v>10</v>
      </c>
      <c r="E9" s="42" t="s">
        <v>374</v>
      </c>
      <c r="F9" s="43" t="s">
        <v>375</v>
      </c>
      <c r="G9" s="42" t="s">
        <v>376</v>
      </c>
      <c r="H9" s="42">
        <v>220</v>
      </c>
      <c r="I9" s="3">
        <v>1</v>
      </c>
      <c r="J9" s="3">
        <v>1</v>
      </c>
    </row>
    <row r="10" spans="2:10" ht="24" x14ac:dyDescent="0.2">
      <c r="B10" s="116" t="s">
        <v>377</v>
      </c>
      <c r="C10" s="40">
        <v>100000</v>
      </c>
      <c r="D10" s="41" t="s">
        <v>10</v>
      </c>
      <c r="E10" s="42" t="s">
        <v>374</v>
      </c>
      <c r="F10" s="43" t="s">
        <v>378</v>
      </c>
      <c r="G10" s="42" t="s">
        <v>379</v>
      </c>
      <c r="H10" s="42">
        <v>10</v>
      </c>
      <c r="I10" s="3">
        <v>0</v>
      </c>
      <c r="J10" s="3">
        <v>0</v>
      </c>
    </row>
    <row r="11" spans="2:10" ht="36" x14ac:dyDescent="0.2">
      <c r="B11" s="116" t="s">
        <v>380</v>
      </c>
      <c r="C11" s="40">
        <v>3137271.95</v>
      </c>
      <c r="D11" s="41" t="s">
        <v>10</v>
      </c>
      <c r="E11" s="42" t="s">
        <v>374</v>
      </c>
      <c r="F11" s="43" t="s">
        <v>381</v>
      </c>
      <c r="G11" s="117" t="s">
        <v>382</v>
      </c>
      <c r="H11" s="117">
        <v>140</v>
      </c>
      <c r="I11" s="3">
        <v>0.27</v>
      </c>
      <c r="J11" s="3">
        <v>0.27</v>
      </c>
    </row>
    <row r="12" spans="2:10" ht="36" x14ac:dyDescent="0.2">
      <c r="B12" s="116" t="s">
        <v>383</v>
      </c>
      <c r="C12" s="40">
        <v>3500000</v>
      </c>
      <c r="D12" s="41" t="s">
        <v>10</v>
      </c>
      <c r="E12" s="42" t="s">
        <v>374</v>
      </c>
      <c r="F12" s="43" t="s">
        <v>384</v>
      </c>
      <c r="G12" s="117" t="s">
        <v>385</v>
      </c>
      <c r="H12" s="117">
        <v>50</v>
      </c>
      <c r="I12" s="3">
        <v>0.23</v>
      </c>
      <c r="J12" s="3">
        <v>0.23</v>
      </c>
    </row>
    <row r="13" spans="2:10" ht="48" x14ac:dyDescent="0.2">
      <c r="B13" s="116" t="s">
        <v>386</v>
      </c>
      <c r="C13" s="40">
        <v>2180000</v>
      </c>
      <c r="D13" s="41" t="s">
        <v>10</v>
      </c>
      <c r="E13" s="42" t="s">
        <v>374</v>
      </c>
      <c r="F13" s="43" t="s">
        <v>387</v>
      </c>
      <c r="G13" s="117" t="s">
        <v>388</v>
      </c>
      <c r="H13" s="117">
        <v>90</v>
      </c>
      <c r="I13" s="3">
        <v>0.28999999999999998</v>
      </c>
      <c r="J13" s="3">
        <v>0.28999999999999998</v>
      </c>
    </row>
    <row r="14" spans="2:10" ht="36" x14ac:dyDescent="0.2">
      <c r="B14" s="116" t="s">
        <v>389</v>
      </c>
      <c r="C14" s="40">
        <v>600000</v>
      </c>
      <c r="D14" s="41" t="s">
        <v>10</v>
      </c>
      <c r="E14" s="42" t="s">
        <v>374</v>
      </c>
      <c r="F14" s="43" t="s">
        <v>390</v>
      </c>
      <c r="G14" s="117" t="s">
        <v>391</v>
      </c>
      <c r="H14" s="117">
        <v>48</v>
      </c>
      <c r="I14" s="3">
        <v>0</v>
      </c>
      <c r="J14" s="3">
        <v>0</v>
      </c>
    </row>
    <row r="15" spans="2:10" ht="36" x14ac:dyDescent="0.2">
      <c r="B15" s="116" t="s">
        <v>392</v>
      </c>
      <c r="C15" s="40">
        <v>700000</v>
      </c>
      <c r="D15" s="41" t="s">
        <v>10</v>
      </c>
      <c r="E15" s="42" t="s">
        <v>374</v>
      </c>
      <c r="F15" s="43" t="s">
        <v>393</v>
      </c>
      <c r="G15" s="42" t="s">
        <v>394</v>
      </c>
      <c r="H15" s="42">
        <v>29</v>
      </c>
      <c r="I15" s="3">
        <v>0</v>
      </c>
      <c r="J15" s="3">
        <v>0</v>
      </c>
    </row>
    <row r="16" spans="2:10" ht="24" x14ac:dyDescent="0.2">
      <c r="B16" s="116" t="s">
        <v>395</v>
      </c>
      <c r="C16" s="40">
        <v>500000</v>
      </c>
      <c r="D16" s="41" t="s">
        <v>10</v>
      </c>
      <c r="E16" s="42" t="s">
        <v>374</v>
      </c>
      <c r="F16" s="43" t="s">
        <v>375</v>
      </c>
      <c r="G16" s="117" t="s">
        <v>396</v>
      </c>
      <c r="H16" s="117">
        <v>15</v>
      </c>
      <c r="I16" s="3">
        <v>0</v>
      </c>
      <c r="J16" s="3">
        <v>0</v>
      </c>
    </row>
    <row r="17" spans="2:10" ht="24" x14ac:dyDescent="0.2">
      <c r="B17" s="116" t="s">
        <v>397</v>
      </c>
      <c r="C17" s="40">
        <v>1000000</v>
      </c>
      <c r="D17" s="41" t="s">
        <v>10</v>
      </c>
      <c r="E17" s="42" t="s">
        <v>374</v>
      </c>
      <c r="F17" s="43" t="s">
        <v>378</v>
      </c>
      <c r="G17" s="117" t="s">
        <v>398</v>
      </c>
      <c r="H17" s="117">
        <v>15</v>
      </c>
      <c r="I17" s="3">
        <v>0.64</v>
      </c>
      <c r="J17" s="3">
        <v>0.64</v>
      </c>
    </row>
    <row r="18" spans="2:10" ht="24" x14ac:dyDescent="0.2">
      <c r="B18" s="116" t="s">
        <v>399</v>
      </c>
      <c r="C18" s="40">
        <v>259986</v>
      </c>
      <c r="D18" s="41" t="s">
        <v>10</v>
      </c>
      <c r="E18" s="42" t="s">
        <v>374</v>
      </c>
      <c r="F18" s="43" t="s">
        <v>400</v>
      </c>
      <c r="G18" s="42" t="s">
        <v>401</v>
      </c>
      <c r="H18" s="42">
        <v>13</v>
      </c>
      <c r="I18" s="3">
        <v>0</v>
      </c>
      <c r="J18" s="3">
        <v>0</v>
      </c>
    </row>
    <row r="19" spans="2:10" ht="48" x14ac:dyDescent="0.2">
      <c r="B19" s="116" t="s">
        <v>402</v>
      </c>
      <c r="C19" s="40">
        <v>700000</v>
      </c>
      <c r="D19" s="41" t="s">
        <v>10</v>
      </c>
      <c r="E19" s="42" t="s">
        <v>374</v>
      </c>
      <c r="F19" s="43" t="s">
        <v>375</v>
      </c>
      <c r="G19" s="117" t="s">
        <v>403</v>
      </c>
      <c r="H19" s="117">
        <v>30</v>
      </c>
      <c r="I19" s="3">
        <v>0.1</v>
      </c>
      <c r="J19" s="3">
        <v>0.1</v>
      </c>
    </row>
    <row r="20" spans="2:10" ht="24" x14ac:dyDescent="0.2">
      <c r="B20" s="116" t="s">
        <v>404</v>
      </c>
      <c r="C20" s="40">
        <v>150000</v>
      </c>
      <c r="D20" s="41" t="s">
        <v>10</v>
      </c>
      <c r="E20" s="42" t="s">
        <v>374</v>
      </c>
      <c r="F20" s="43" t="s">
        <v>374</v>
      </c>
      <c r="G20" s="42" t="s">
        <v>396</v>
      </c>
      <c r="H20" s="42">
        <v>19</v>
      </c>
      <c r="I20" s="3">
        <v>0.99</v>
      </c>
      <c r="J20" s="3">
        <v>0.99</v>
      </c>
    </row>
    <row r="21" spans="2:10" ht="36" x14ac:dyDescent="0.2">
      <c r="B21" s="116" t="s">
        <v>405</v>
      </c>
      <c r="C21" s="40">
        <v>1600000</v>
      </c>
      <c r="D21" s="41" t="s">
        <v>10</v>
      </c>
      <c r="E21" s="42" t="s">
        <v>374</v>
      </c>
      <c r="F21" s="43" t="s">
        <v>374</v>
      </c>
      <c r="G21" s="42" t="s">
        <v>406</v>
      </c>
      <c r="H21" s="42">
        <v>50</v>
      </c>
      <c r="I21" s="3">
        <v>0.27</v>
      </c>
      <c r="J21" s="3">
        <v>0.27</v>
      </c>
    </row>
    <row r="22" spans="2:10" ht="24" x14ac:dyDescent="0.2">
      <c r="B22" s="116" t="s">
        <v>407</v>
      </c>
      <c r="C22" s="40">
        <v>3500000</v>
      </c>
      <c r="D22" s="41" t="s">
        <v>10</v>
      </c>
      <c r="E22" s="42" t="s">
        <v>374</v>
      </c>
      <c r="F22" s="43" t="s">
        <v>408</v>
      </c>
      <c r="G22" s="42" t="s">
        <v>409</v>
      </c>
      <c r="H22" s="42">
        <v>60</v>
      </c>
      <c r="I22" s="3">
        <v>0</v>
      </c>
      <c r="J22" s="3">
        <v>0</v>
      </c>
    </row>
    <row r="23" spans="2:10" ht="24" x14ac:dyDescent="0.2">
      <c r="B23" s="116" t="s">
        <v>410</v>
      </c>
      <c r="C23" s="40">
        <v>200000</v>
      </c>
      <c r="D23" s="41" t="s">
        <v>10</v>
      </c>
      <c r="E23" s="42" t="s">
        <v>374</v>
      </c>
      <c r="F23" s="43" t="s">
        <v>411</v>
      </c>
      <c r="G23" s="42" t="s">
        <v>412</v>
      </c>
      <c r="H23" s="42">
        <v>20</v>
      </c>
      <c r="I23" s="3">
        <v>0</v>
      </c>
      <c r="J23" s="3">
        <v>0</v>
      </c>
    </row>
    <row r="24" spans="2:10" ht="48" x14ac:dyDescent="0.2">
      <c r="B24" s="116" t="s">
        <v>413</v>
      </c>
      <c r="C24" s="40">
        <v>300000</v>
      </c>
      <c r="D24" s="41" t="s">
        <v>10</v>
      </c>
      <c r="E24" s="42" t="s">
        <v>374</v>
      </c>
      <c r="F24" s="43" t="s">
        <v>375</v>
      </c>
      <c r="G24" s="42" t="s">
        <v>403</v>
      </c>
      <c r="H24" s="42">
        <v>30</v>
      </c>
      <c r="I24" s="3">
        <v>0.3</v>
      </c>
      <c r="J24" s="3">
        <v>0.3</v>
      </c>
    </row>
    <row r="25" spans="2:10" ht="36" x14ac:dyDescent="0.2">
      <c r="B25" s="116" t="s">
        <v>414</v>
      </c>
      <c r="C25" s="40">
        <v>850000</v>
      </c>
      <c r="D25" s="41" t="s">
        <v>10</v>
      </c>
      <c r="E25" s="42" t="s">
        <v>374</v>
      </c>
      <c r="F25" s="43" t="s">
        <v>415</v>
      </c>
      <c r="G25" s="42" t="s">
        <v>416</v>
      </c>
      <c r="H25" s="42">
        <v>100</v>
      </c>
      <c r="I25" s="3">
        <v>0.65</v>
      </c>
      <c r="J25" s="3">
        <v>0.65</v>
      </c>
    </row>
    <row r="26" spans="2:10" ht="48" x14ac:dyDescent="0.2">
      <c r="B26" s="116" t="s">
        <v>417</v>
      </c>
      <c r="C26" s="40">
        <v>630000</v>
      </c>
      <c r="D26" s="41" t="s">
        <v>10</v>
      </c>
      <c r="E26" s="42" t="s">
        <v>374</v>
      </c>
      <c r="F26" s="43" t="s">
        <v>418</v>
      </c>
      <c r="G26" s="42" t="s">
        <v>419</v>
      </c>
      <c r="H26" s="42">
        <v>120</v>
      </c>
      <c r="I26" s="3">
        <v>0</v>
      </c>
      <c r="J26" s="3">
        <v>0</v>
      </c>
    </row>
    <row r="27" spans="2:10" ht="24" x14ac:dyDescent="0.2">
      <c r="B27" s="116" t="s">
        <v>420</v>
      </c>
      <c r="C27" s="40">
        <v>150000</v>
      </c>
      <c r="D27" s="41" t="s">
        <v>10</v>
      </c>
      <c r="E27" s="42" t="s">
        <v>374</v>
      </c>
      <c r="F27" s="43" t="s">
        <v>421</v>
      </c>
      <c r="G27" s="42" t="s">
        <v>419</v>
      </c>
      <c r="H27" s="42">
        <v>70</v>
      </c>
      <c r="I27" s="3">
        <v>0</v>
      </c>
      <c r="J27" s="3">
        <v>0</v>
      </c>
    </row>
    <row r="28" spans="2:10" ht="36" x14ac:dyDescent="0.2">
      <c r="B28" s="116" t="s">
        <v>422</v>
      </c>
      <c r="C28" s="40">
        <v>350000</v>
      </c>
      <c r="D28" s="41" t="s">
        <v>10</v>
      </c>
      <c r="E28" s="42" t="s">
        <v>374</v>
      </c>
      <c r="F28" s="43" t="s">
        <v>423</v>
      </c>
      <c r="G28" s="42" t="s">
        <v>419</v>
      </c>
      <c r="H28" s="42">
        <v>50</v>
      </c>
      <c r="I28" s="3">
        <v>0</v>
      </c>
      <c r="J28" s="3">
        <v>0</v>
      </c>
    </row>
    <row r="29" spans="2:10" ht="36" x14ac:dyDescent="0.2">
      <c r="B29" s="116" t="s">
        <v>424</v>
      </c>
      <c r="C29" s="40">
        <v>2303000</v>
      </c>
      <c r="D29" s="41" t="s">
        <v>10</v>
      </c>
      <c r="E29" s="42" t="s">
        <v>374</v>
      </c>
      <c r="F29" s="43" t="s">
        <v>425</v>
      </c>
      <c r="G29" s="42" t="s">
        <v>426</v>
      </c>
      <c r="H29" s="42">
        <v>100</v>
      </c>
      <c r="I29" s="3"/>
      <c r="J29" s="3">
        <v>0.5</v>
      </c>
    </row>
    <row r="30" spans="2:10" ht="24" x14ac:dyDescent="0.2">
      <c r="B30" s="116" t="s">
        <v>427</v>
      </c>
      <c r="C30" s="40">
        <v>45000</v>
      </c>
      <c r="D30" s="41" t="s">
        <v>10</v>
      </c>
      <c r="E30" s="42" t="s">
        <v>374</v>
      </c>
      <c r="F30" s="43" t="s">
        <v>428</v>
      </c>
      <c r="G30" s="42" t="s">
        <v>429</v>
      </c>
      <c r="H30" s="42">
        <v>12</v>
      </c>
      <c r="I30" s="3">
        <v>0</v>
      </c>
      <c r="J30" s="3">
        <v>0</v>
      </c>
    </row>
    <row r="31" spans="2:10" ht="24" x14ac:dyDescent="0.2">
      <c r="B31" s="116" t="s">
        <v>427</v>
      </c>
      <c r="C31" s="40">
        <v>45000</v>
      </c>
      <c r="D31" s="41" t="s">
        <v>10</v>
      </c>
      <c r="E31" s="42" t="s">
        <v>374</v>
      </c>
      <c r="F31" s="43" t="s">
        <v>430</v>
      </c>
      <c r="G31" s="42" t="s">
        <v>429</v>
      </c>
      <c r="H31" s="42">
        <v>14</v>
      </c>
      <c r="I31" s="3">
        <v>0.99</v>
      </c>
      <c r="J31" s="3">
        <v>0.99</v>
      </c>
    </row>
    <row r="32" spans="2:10" ht="36" x14ac:dyDescent="0.2">
      <c r="B32" s="116" t="s">
        <v>431</v>
      </c>
      <c r="C32" s="40">
        <v>349000</v>
      </c>
      <c r="D32" s="41" t="s">
        <v>10</v>
      </c>
      <c r="E32" s="42" t="s">
        <v>374</v>
      </c>
      <c r="F32" s="43" t="s">
        <v>374</v>
      </c>
      <c r="G32" s="42" t="s">
        <v>432</v>
      </c>
      <c r="H32" s="42">
        <v>20</v>
      </c>
      <c r="I32" s="3">
        <v>0.95</v>
      </c>
      <c r="J32" s="3">
        <v>0.95</v>
      </c>
    </row>
    <row r="33" spans="2:10" ht="48" x14ac:dyDescent="0.2">
      <c r="B33" s="116" t="s">
        <v>433</v>
      </c>
      <c r="C33" s="40">
        <v>3000000</v>
      </c>
      <c r="D33" s="41" t="s">
        <v>10</v>
      </c>
      <c r="E33" s="42" t="s">
        <v>374</v>
      </c>
      <c r="F33" s="43" t="s">
        <v>375</v>
      </c>
      <c r="G33" s="42" t="s">
        <v>434</v>
      </c>
      <c r="H33" s="42">
        <v>30</v>
      </c>
      <c r="I33" s="3">
        <v>0.3</v>
      </c>
      <c r="J33" s="3">
        <v>0.3</v>
      </c>
    </row>
    <row r="34" spans="2:10" ht="36" x14ac:dyDescent="0.2">
      <c r="B34" s="116" t="s">
        <v>435</v>
      </c>
      <c r="C34" s="40">
        <v>1500000</v>
      </c>
      <c r="D34" s="41" t="s">
        <v>10</v>
      </c>
      <c r="E34" s="42" t="s">
        <v>374</v>
      </c>
      <c r="F34" s="43" t="s">
        <v>378</v>
      </c>
      <c r="G34" s="42" t="s">
        <v>436</v>
      </c>
      <c r="H34" s="42">
        <v>20</v>
      </c>
      <c r="I34" s="3">
        <v>0.63</v>
      </c>
      <c r="J34" s="3">
        <v>0.63</v>
      </c>
    </row>
    <row r="35" spans="2:10" ht="24" x14ac:dyDescent="0.2">
      <c r="B35" s="116" t="s">
        <v>437</v>
      </c>
      <c r="C35" s="40">
        <v>225000</v>
      </c>
      <c r="D35" s="41" t="s">
        <v>10</v>
      </c>
      <c r="E35" s="42" t="s">
        <v>374</v>
      </c>
      <c r="F35" s="43" t="s">
        <v>438</v>
      </c>
      <c r="G35" s="42" t="s">
        <v>439</v>
      </c>
      <c r="H35" s="42">
        <v>10</v>
      </c>
      <c r="I35" s="3">
        <v>0.47</v>
      </c>
      <c r="J35" s="3">
        <v>0.47</v>
      </c>
    </row>
    <row r="36" spans="2:10" ht="24" x14ac:dyDescent="0.2">
      <c r="B36" s="116" t="s">
        <v>440</v>
      </c>
      <c r="C36" s="40">
        <v>100000</v>
      </c>
      <c r="D36" s="41" t="s">
        <v>10</v>
      </c>
      <c r="E36" s="42" t="s">
        <v>374</v>
      </c>
      <c r="F36" s="43" t="s">
        <v>441</v>
      </c>
      <c r="G36" s="42" t="s">
        <v>442</v>
      </c>
      <c r="H36" s="42">
        <v>5</v>
      </c>
      <c r="I36" s="3">
        <v>0.97</v>
      </c>
      <c r="J36" s="3">
        <v>0.97</v>
      </c>
    </row>
    <row r="37" spans="2:10" ht="24" x14ac:dyDescent="0.2">
      <c r="B37" s="116" t="s">
        <v>437</v>
      </c>
      <c r="C37" s="40">
        <v>479000</v>
      </c>
      <c r="D37" s="41" t="s">
        <v>10</v>
      </c>
      <c r="E37" s="42" t="s">
        <v>374</v>
      </c>
      <c r="F37" s="43" t="s">
        <v>443</v>
      </c>
      <c r="G37" s="42" t="s">
        <v>444</v>
      </c>
      <c r="H37" s="42">
        <v>11</v>
      </c>
      <c r="I37" s="3">
        <v>0</v>
      </c>
      <c r="J37" s="3">
        <v>0</v>
      </c>
    </row>
    <row r="38" spans="2:10" ht="24" x14ac:dyDescent="0.2">
      <c r="B38" s="116" t="s">
        <v>445</v>
      </c>
      <c r="C38" s="40">
        <v>100000</v>
      </c>
      <c r="D38" s="41" t="s">
        <v>10</v>
      </c>
      <c r="E38" s="42" t="s">
        <v>374</v>
      </c>
      <c r="F38" s="43" t="s">
        <v>446</v>
      </c>
      <c r="G38" s="42" t="s">
        <v>447</v>
      </c>
      <c r="H38" s="42">
        <v>10</v>
      </c>
      <c r="I38" s="3">
        <v>0</v>
      </c>
      <c r="J38" s="3">
        <v>0</v>
      </c>
    </row>
    <row r="39" spans="2:10" ht="24" x14ac:dyDescent="0.2">
      <c r="B39" s="116" t="s">
        <v>448</v>
      </c>
      <c r="C39" s="40">
        <v>150000</v>
      </c>
      <c r="D39" s="41" t="s">
        <v>10</v>
      </c>
      <c r="E39" s="42" t="s">
        <v>374</v>
      </c>
      <c r="F39" s="43" t="s">
        <v>449</v>
      </c>
      <c r="G39" s="42" t="s">
        <v>450</v>
      </c>
      <c r="H39" s="42">
        <v>10</v>
      </c>
      <c r="I39" s="3">
        <v>0.17</v>
      </c>
      <c r="J39" s="3">
        <v>0.17</v>
      </c>
    </row>
    <row r="40" spans="2:10" ht="24" x14ac:dyDescent="0.2">
      <c r="B40" s="116" t="s">
        <v>451</v>
      </c>
      <c r="C40" s="40">
        <v>550000</v>
      </c>
      <c r="D40" s="41" t="s">
        <v>10</v>
      </c>
      <c r="E40" s="42" t="s">
        <v>374</v>
      </c>
      <c r="F40" s="43" t="s">
        <v>452</v>
      </c>
      <c r="G40" s="42" t="s">
        <v>453</v>
      </c>
      <c r="H40" s="42">
        <v>35</v>
      </c>
      <c r="I40" s="3">
        <v>0.63</v>
      </c>
      <c r="J40" s="3">
        <v>0.63</v>
      </c>
    </row>
    <row r="41" spans="2:10" ht="36" x14ac:dyDescent="0.2">
      <c r="B41" s="116" t="s">
        <v>454</v>
      </c>
      <c r="C41" s="40">
        <v>1000000</v>
      </c>
      <c r="D41" s="41" t="s">
        <v>10</v>
      </c>
      <c r="E41" s="42" t="s">
        <v>374</v>
      </c>
      <c r="F41" s="43" t="s">
        <v>374</v>
      </c>
      <c r="G41" s="42" t="s">
        <v>455</v>
      </c>
      <c r="H41" s="42">
        <v>1800</v>
      </c>
      <c r="I41" s="3">
        <v>0.5</v>
      </c>
      <c r="J41" s="3">
        <v>0.5</v>
      </c>
    </row>
    <row r="42" spans="2:10" x14ac:dyDescent="0.2">
      <c r="B42" s="116" t="s">
        <v>456</v>
      </c>
      <c r="C42" s="40">
        <v>8820000</v>
      </c>
      <c r="D42" s="41" t="s">
        <v>10</v>
      </c>
      <c r="E42" s="42" t="s">
        <v>374</v>
      </c>
      <c r="F42" s="43" t="s">
        <v>374</v>
      </c>
      <c r="G42" s="42" t="s">
        <v>457</v>
      </c>
      <c r="H42" s="42">
        <v>196</v>
      </c>
      <c r="I42" s="3">
        <v>0.34</v>
      </c>
      <c r="J42" s="3">
        <v>0.34</v>
      </c>
    </row>
    <row r="43" spans="2:10" x14ac:dyDescent="0.2">
      <c r="B43" s="116" t="s">
        <v>458</v>
      </c>
      <c r="C43" s="40">
        <v>1300000</v>
      </c>
      <c r="D43" s="41" t="s">
        <v>10</v>
      </c>
      <c r="E43" s="42" t="s">
        <v>374</v>
      </c>
      <c r="F43" s="43" t="s">
        <v>374</v>
      </c>
      <c r="G43" s="42" t="s">
        <v>459</v>
      </c>
      <c r="H43" s="42">
        <v>120</v>
      </c>
      <c r="I43" s="3">
        <v>0</v>
      </c>
      <c r="J43" s="3">
        <v>0</v>
      </c>
    </row>
    <row r="44" spans="2:10" ht="36" x14ac:dyDescent="0.2">
      <c r="B44" s="116" t="s">
        <v>460</v>
      </c>
      <c r="C44" s="40">
        <v>35554.46</v>
      </c>
      <c r="D44" s="41" t="s">
        <v>10</v>
      </c>
      <c r="E44" s="42" t="s">
        <v>374</v>
      </c>
      <c r="F44" s="43" t="s">
        <v>461</v>
      </c>
      <c r="G44" s="42" t="s">
        <v>462</v>
      </c>
      <c r="H44" s="42">
        <v>5</v>
      </c>
      <c r="I44" s="3">
        <v>0</v>
      </c>
      <c r="J44" s="3">
        <v>0</v>
      </c>
    </row>
    <row r="45" spans="2:10" ht="36" x14ac:dyDescent="0.2">
      <c r="B45" s="116" t="s">
        <v>463</v>
      </c>
      <c r="C45" s="40">
        <v>189844.88</v>
      </c>
      <c r="D45" s="41" t="s">
        <v>10</v>
      </c>
      <c r="E45" s="42" t="s">
        <v>374</v>
      </c>
      <c r="F45" s="43" t="s">
        <v>423</v>
      </c>
      <c r="G45" s="42" t="s">
        <v>379</v>
      </c>
      <c r="H45" s="42">
        <v>8</v>
      </c>
      <c r="I45" s="3">
        <v>0</v>
      </c>
      <c r="J45" s="3">
        <v>0</v>
      </c>
    </row>
    <row r="46" spans="2:10" ht="36" x14ac:dyDescent="0.2">
      <c r="B46" s="116" t="s">
        <v>464</v>
      </c>
      <c r="C46" s="40">
        <v>41403.230000000003</v>
      </c>
      <c r="D46" s="41" t="s">
        <v>10</v>
      </c>
      <c r="E46" s="42" t="s">
        <v>374</v>
      </c>
      <c r="F46" s="43" t="s">
        <v>465</v>
      </c>
      <c r="G46" s="42" t="s">
        <v>466</v>
      </c>
      <c r="H46" s="42">
        <v>2</v>
      </c>
      <c r="I46" s="3">
        <v>0</v>
      </c>
      <c r="J46" s="3">
        <v>0</v>
      </c>
    </row>
    <row r="47" spans="2:10" ht="24" x14ac:dyDescent="0.2">
      <c r="B47" s="116" t="s">
        <v>467</v>
      </c>
      <c r="C47" s="40">
        <v>35000</v>
      </c>
      <c r="D47" s="41" t="s">
        <v>10</v>
      </c>
      <c r="E47" s="42" t="s">
        <v>374</v>
      </c>
      <c r="F47" s="43" t="s">
        <v>438</v>
      </c>
      <c r="G47" s="42" t="s">
        <v>379</v>
      </c>
      <c r="H47" s="42">
        <v>21</v>
      </c>
      <c r="I47" s="3">
        <v>0</v>
      </c>
      <c r="J47" s="3">
        <v>0</v>
      </c>
    </row>
    <row r="48" spans="2:10" ht="36" x14ac:dyDescent="0.2">
      <c r="B48" s="116" t="s">
        <v>468</v>
      </c>
      <c r="C48" s="40">
        <v>18008.11</v>
      </c>
      <c r="D48" s="41" t="s">
        <v>10</v>
      </c>
      <c r="E48" s="42" t="s">
        <v>374</v>
      </c>
      <c r="F48" s="43" t="s">
        <v>469</v>
      </c>
      <c r="G48" s="42" t="s">
        <v>470</v>
      </c>
      <c r="H48" s="42">
        <v>8</v>
      </c>
      <c r="I48" s="3">
        <v>0</v>
      </c>
      <c r="J48" s="3">
        <v>0</v>
      </c>
    </row>
    <row r="49" spans="2:10" ht="24" x14ac:dyDescent="0.2">
      <c r="B49" s="116" t="s">
        <v>471</v>
      </c>
      <c r="C49" s="45">
        <v>371229.39</v>
      </c>
      <c r="D49" s="41" t="s">
        <v>10</v>
      </c>
      <c r="E49" s="42" t="s">
        <v>374</v>
      </c>
      <c r="F49" s="43"/>
      <c r="G49" s="42" t="s">
        <v>406</v>
      </c>
      <c r="H49" s="42">
        <v>50</v>
      </c>
      <c r="I49" s="3">
        <v>0</v>
      </c>
      <c r="J49" s="3">
        <v>0</v>
      </c>
    </row>
    <row r="50" spans="2:10" ht="24" x14ac:dyDescent="0.2">
      <c r="B50" s="116" t="s">
        <v>472</v>
      </c>
      <c r="C50" s="45">
        <v>357073</v>
      </c>
      <c r="D50" s="41" t="s">
        <v>10</v>
      </c>
      <c r="E50" s="42" t="s">
        <v>374</v>
      </c>
      <c r="F50" s="43"/>
      <c r="G50" s="117"/>
      <c r="H50" s="117"/>
      <c r="I50" s="3">
        <v>0</v>
      </c>
      <c r="J50" s="3">
        <v>0</v>
      </c>
    </row>
    <row r="51" spans="2:10" ht="24" x14ac:dyDescent="0.2">
      <c r="B51" s="116" t="s">
        <v>473</v>
      </c>
      <c r="C51" s="45">
        <v>40600</v>
      </c>
      <c r="D51" s="41" t="s">
        <v>10</v>
      </c>
      <c r="E51" s="42" t="s">
        <v>374</v>
      </c>
      <c r="F51" s="43"/>
      <c r="G51" s="117"/>
      <c r="H51" s="117"/>
      <c r="I51" s="3">
        <v>0</v>
      </c>
      <c r="J51" s="3">
        <v>0</v>
      </c>
    </row>
    <row r="52" spans="2:10" ht="24" x14ac:dyDescent="0.2">
      <c r="B52" s="116" t="s">
        <v>474</v>
      </c>
      <c r="C52" s="45">
        <v>317400</v>
      </c>
      <c r="D52" s="41" t="s">
        <v>10</v>
      </c>
      <c r="E52" s="42" t="s">
        <v>374</v>
      </c>
      <c r="F52" s="43"/>
      <c r="G52" s="117"/>
      <c r="H52" s="117"/>
      <c r="I52" s="59">
        <v>0.25</v>
      </c>
      <c r="J52" s="59">
        <v>0.25</v>
      </c>
    </row>
    <row r="53" spans="2:10" ht="36" x14ac:dyDescent="0.2">
      <c r="B53" s="116" t="s">
        <v>475</v>
      </c>
      <c r="C53" s="45">
        <v>255000</v>
      </c>
      <c r="D53" s="41" t="s">
        <v>10</v>
      </c>
      <c r="E53" s="42" t="s">
        <v>374</v>
      </c>
      <c r="F53" s="43"/>
      <c r="G53" s="117"/>
      <c r="H53" s="117"/>
      <c r="I53" s="59">
        <v>1</v>
      </c>
      <c r="J53" s="59">
        <v>1</v>
      </c>
    </row>
    <row r="54" spans="2:10" ht="24" x14ac:dyDescent="0.2">
      <c r="B54" s="116" t="s">
        <v>476</v>
      </c>
      <c r="C54" s="45">
        <v>382061</v>
      </c>
      <c r="D54" s="41" t="s">
        <v>10</v>
      </c>
      <c r="E54" s="42" t="s">
        <v>374</v>
      </c>
      <c r="F54" s="43"/>
      <c r="G54" s="117"/>
      <c r="H54" s="117"/>
      <c r="I54" s="59">
        <v>0</v>
      </c>
      <c r="J54" s="59">
        <v>0</v>
      </c>
    </row>
    <row r="55" spans="2:10" ht="24" x14ac:dyDescent="0.2">
      <c r="B55" s="116" t="s">
        <v>477</v>
      </c>
      <c r="C55" s="45">
        <v>264654</v>
      </c>
      <c r="D55" s="41" t="s">
        <v>10</v>
      </c>
      <c r="E55" s="42" t="s">
        <v>374</v>
      </c>
      <c r="F55" s="43"/>
      <c r="G55" s="117"/>
      <c r="H55" s="117"/>
      <c r="I55" s="59">
        <v>0</v>
      </c>
      <c r="J55" s="59">
        <v>0</v>
      </c>
    </row>
    <row r="56" spans="2:10" x14ac:dyDescent="0.2">
      <c r="C56" s="118"/>
    </row>
    <row r="58" spans="2:10" ht="15" x14ac:dyDescent="0.2">
      <c r="B58" s="142"/>
      <c r="C58" s="142"/>
      <c r="D58" s="142"/>
      <c r="E58" s="142"/>
      <c r="F58" s="142"/>
      <c r="G58" s="142"/>
      <c r="H58" s="142"/>
    </row>
  </sheetData>
  <mergeCells count="11">
    <mergeCell ref="I7:J7"/>
    <mergeCell ref="B58:H58"/>
    <mergeCell ref="B2:H2"/>
    <mergeCell ref="B3:H3"/>
    <mergeCell ref="B4:H4"/>
    <mergeCell ref="B6:H6"/>
    <mergeCell ref="B7:B8"/>
    <mergeCell ref="C7:C8"/>
    <mergeCell ref="E7:F7"/>
    <mergeCell ref="G7:G8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ARMERIA</vt:lpstr>
      <vt:lpstr>COLIMA</vt:lpstr>
      <vt:lpstr>COMALA</vt:lpstr>
      <vt:lpstr>COQUIMATLÁN</vt:lpstr>
      <vt:lpstr>CUAUHTÉMOC</vt:lpstr>
      <vt:lpstr>IXTLAHUACAN</vt:lpstr>
      <vt:lpstr>MANZANILLO</vt:lpstr>
      <vt:lpstr>MINATITLÁN</vt:lpstr>
      <vt:lpstr>TECOMAN</vt:lpstr>
      <vt:lpstr>VILLA DE ALVAREZ</vt:lpstr>
      <vt:lpstr>MANZANILLO!Área_de_impresión</vt:lpstr>
      <vt:lpstr>ARMERIA!Print_Titles</vt:lpstr>
      <vt:lpstr>COLIMA!Print_Titles</vt:lpstr>
      <vt:lpstr>COMALA!Print_Titles</vt:lpstr>
      <vt:lpstr>COQUIMATLÁN!Print_Titles</vt:lpstr>
      <vt:lpstr>IXTLAHUACAN!Print_Titles</vt:lpstr>
      <vt:lpstr>MINATITLÁN!Print_Titles</vt:lpstr>
      <vt:lpstr>TECOMAN!Print_Titles</vt:lpstr>
      <vt:lpstr>'VILLA DE ALVAREZ'!Print_Titles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 Proyectos</dc:creator>
  <cp:lastModifiedBy>Enrique</cp:lastModifiedBy>
  <cp:lastPrinted>2016-10-25T16:28:48Z</cp:lastPrinted>
  <dcterms:created xsi:type="dcterms:W3CDTF">2016-10-11T10:19:52Z</dcterms:created>
  <dcterms:modified xsi:type="dcterms:W3CDTF">2017-04-21T16:57:53Z</dcterms:modified>
</cp:coreProperties>
</file>